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022" i="1"/>
  <c r="P3021"/>
  <c r="P3020"/>
  <c r="P3019"/>
  <c r="P3018"/>
  <c r="P3017"/>
  <c r="P3016"/>
  <c r="P3015"/>
  <c r="P3014"/>
  <c r="P3013"/>
  <c r="P3012"/>
  <c r="P3011"/>
  <c r="P3010"/>
  <c r="P3008"/>
  <c r="P3007"/>
  <c r="P3006"/>
  <c r="P3005"/>
  <c r="P3004"/>
  <c r="P3003"/>
  <c r="P3002"/>
  <c r="P3001"/>
  <c r="P3000"/>
  <c r="P2999"/>
  <c r="P2998"/>
  <c r="P2997"/>
  <c r="P2996"/>
  <c r="P2992"/>
  <c r="P2991"/>
  <c r="P2990"/>
  <c r="P2989"/>
  <c r="P2988"/>
  <c r="P2987"/>
  <c r="P2986"/>
  <c r="P2984"/>
  <c r="P2983"/>
  <c r="P2982"/>
  <c r="P2981"/>
  <c r="P2980"/>
  <c r="P2979"/>
  <c r="P2978"/>
  <c r="P2977"/>
  <c r="P2976"/>
  <c r="P2975"/>
  <c r="P2974"/>
  <c r="P2973"/>
  <c r="P2972"/>
  <c r="P2971"/>
  <c r="P2970"/>
  <c r="P2969"/>
  <c r="P2968"/>
  <c r="P2967"/>
  <c r="P2966"/>
  <c r="P2965"/>
  <c r="P2964"/>
  <c r="P2963"/>
  <c r="P2962"/>
  <c r="P2961"/>
  <c r="P2960"/>
  <c r="P2958"/>
  <c r="P2957"/>
  <c r="P2956"/>
  <c r="O2948"/>
  <c r="O2946"/>
  <c r="O2937"/>
  <c r="O2934"/>
  <c r="P2933"/>
  <c r="O2931"/>
  <c r="O2930"/>
  <c r="P2929"/>
  <c r="O2928"/>
  <c r="O2927"/>
  <c r="O2926"/>
  <c r="O2925"/>
  <c r="P2924"/>
  <c r="O2922"/>
  <c r="O2921"/>
  <c r="O2920"/>
  <c r="O2919"/>
  <c r="O2918"/>
  <c r="O2917"/>
  <c r="O2916"/>
  <c r="O2915"/>
  <c r="P2906"/>
  <c r="P2905"/>
  <c r="P2902"/>
  <c r="P2901"/>
  <c r="P2900"/>
  <c r="O2899"/>
  <c r="P2898"/>
  <c r="P2894"/>
  <c r="O2892"/>
  <c r="O2891"/>
  <c r="O2890"/>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N2833"/>
  <c r="P2833" s="1"/>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O2700"/>
  <c r="P2700" s="1"/>
  <c r="O2699"/>
  <c r="P2699" s="1"/>
  <c r="P2698"/>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26"/>
  <c r="P2625"/>
  <c r="P2624"/>
  <c r="P2623"/>
  <c r="P2622"/>
  <c r="P2621"/>
  <c r="P2620"/>
  <c r="P2619"/>
  <c r="P2618"/>
  <c r="P2617"/>
  <c r="P2616"/>
  <c r="P2615"/>
  <c r="P2614"/>
  <c r="P2613"/>
  <c r="P2612"/>
  <c r="P2611"/>
  <c r="P2610"/>
  <c r="P2609"/>
  <c r="P2608"/>
  <c r="P2607"/>
  <c r="P2606"/>
  <c r="P2605"/>
  <c r="P2604"/>
  <c r="P2603"/>
  <c r="P2602"/>
  <c r="P2601"/>
  <c r="P2600"/>
  <c r="P2599"/>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P2542"/>
  <c r="N2541"/>
  <c r="P2541" s="1"/>
  <c r="P2540"/>
  <c r="P2539"/>
  <c r="P2538"/>
  <c r="P2537"/>
  <c r="P2536"/>
  <c r="P2535"/>
  <c r="P2534"/>
  <c r="P2533"/>
  <c r="P2532"/>
  <c r="P2531"/>
  <c r="P2530"/>
  <c r="P2529"/>
  <c r="P2528"/>
  <c r="P2527"/>
  <c r="P2526"/>
  <c r="P2525"/>
  <c r="P2524"/>
  <c r="P2523"/>
  <c r="P2522"/>
  <c r="P2521"/>
  <c r="P2519"/>
  <c r="P2518"/>
  <c r="P2517"/>
  <c r="P2516"/>
  <c r="P2515"/>
  <c r="P2513"/>
  <c r="P2512"/>
  <c r="P2511"/>
  <c r="P2510"/>
  <c r="P2509"/>
  <c r="P2508"/>
  <c r="P2507"/>
  <c r="P2506"/>
  <c r="P2505"/>
  <c r="P2504"/>
  <c r="P2503"/>
  <c r="P2502"/>
  <c r="P2501"/>
  <c r="P2500"/>
  <c r="P2499"/>
  <c r="P2498"/>
  <c r="P2497"/>
  <c r="P2496"/>
  <c r="P2495"/>
  <c r="P2494"/>
  <c r="P2493"/>
  <c r="P2492"/>
  <c r="P2491"/>
  <c r="P2490"/>
  <c r="P2489"/>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N2071"/>
  <c r="P2070"/>
  <c r="P2069"/>
  <c r="P2068"/>
  <c r="P2067"/>
  <c r="P2066"/>
  <c r="P2065"/>
  <c r="P2064"/>
  <c r="P2063"/>
  <c r="P2062"/>
  <c r="P2061"/>
  <c r="P2060"/>
  <c r="P2059"/>
  <c r="P2058"/>
  <c r="P2057"/>
  <c r="P2056"/>
  <c r="P2055"/>
  <c r="P2054"/>
  <c r="P2053"/>
  <c r="P2052"/>
  <c r="N2051"/>
  <c r="P2051" s="1"/>
  <c r="P2050"/>
  <c r="N2049"/>
  <c r="P2049" s="1"/>
  <c r="P2048"/>
  <c r="N2048"/>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2888" l="1"/>
  <c r="P2994"/>
  <c r="P3024"/>
  <c r="P3026" l="1"/>
</calcChain>
</file>

<file path=xl/sharedStrings.xml><?xml version="1.0" encoding="utf-8"?>
<sst xmlns="http://schemas.openxmlformats.org/spreadsheetml/2006/main" count="93590" uniqueCount="56568">
  <si>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</si>
  <si>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</si>
  <si>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</si>
  <si>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</si>
  <si>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</si>
  <si>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</si>
  <si>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</si>
  <si>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</si>
  <si>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</si>
  <si>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</si>
  <si>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</si>
  <si>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</si>
  <si>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</si>
  <si>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</si>
  <si>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</si>
  <si>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</si>
  <si>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</si>
  <si>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</si>
  <si>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</si>
  <si>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</si>
  <si>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</si>
  <si>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</si>
  <si>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</si>
  <si>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</si>
  <si>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</si>
  <si>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</si>
  <si>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</si>
  <si>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</si>
  <si>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</si>
  <si>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</si>
  <si>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</si>
  <si>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</si>
  <si>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</si>
  <si>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</si>
  <si>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</si>
  <si>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</si>
  <si>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</si>
  <si>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</si>
  <si>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</si>
  <si>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</si>
  <si>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</si>
  <si>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</si>
  <si>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</si>
  <si>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</si>
  <si>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</si>
  <si>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</si>
  <si>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</si>
  <si>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</si>
  <si>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</si>
  <si>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</si>
  <si>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</si>
  <si>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</si>
  <si>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</si>
  <si>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</si>
  <si>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</si>
  <si>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</si>
  <si>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</si>
  <si>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</si>
  <si>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</si>
  <si>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</si>
  <si>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</si>
  <si>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</si>
  <si>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</si>
  <si>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</si>
  <si>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</si>
  <si>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</si>
  <si>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</si>
  <si>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</si>
  <si>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</si>
  <si>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</si>
  <si>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</si>
  <si>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</si>
  <si>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</si>
  <si>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</si>
  <si>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</si>
  <si>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</si>
  <si>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</si>
  <si>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</si>
  <si>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</si>
  <si>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</si>
  <si>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</si>
  <si>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</si>
  <si>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</si>
  <si>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</si>
  <si>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</si>
  <si>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</si>
  <si>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</si>
  <si>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</si>
  <si>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</si>
  <si>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</si>
  <si>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</si>
  <si>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</si>
  <si>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</si>
  <si>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</si>
  <si>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</si>
  <si>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</si>
  <si>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</si>
  <si>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</si>
  <si>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</si>
  <si>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</si>
  <si>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</si>
  <si>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</si>
  <si>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</si>
  <si>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</si>
  <si>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</si>
  <si>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</si>
  <si>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</si>
  <si>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</si>
  <si>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</si>
  <si>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</si>
  <si>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</si>
  <si>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</si>
  <si>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</si>
  <si>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</si>
  <si>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</si>
  <si>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</si>
  <si>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</si>
  <si>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</si>
  <si>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</si>
  <si>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</si>
  <si>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</si>
  <si>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</si>
  <si>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</si>
  <si>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</si>
  <si>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</si>
  <si>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</si>
  <si>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</si>
  <si>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</si>
  <si>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</si>
  <si>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</si>
  <si>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</si>
  <si>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</si>
  <si>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</si>
  <si>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</si>
  <si>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</si>
  <si>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</si>
  <si>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</si>
  <si>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</si>
  <si>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</si>
  <si>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</si>
  <si>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</si>
  <si>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</si>
  <si>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</si>
  <si>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</si>
  <si>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</si>
  <si>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</si>
  <si>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</si>
  <si>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</si>
  <si>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</si>
  <si>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</si>
  <si>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</si>
  <si>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</si>
  <si>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</si>
  <si>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</si>
  <si>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</si>
  <si>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</si>
  <si>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</si>
  <si>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</si>
  <si>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</si>
  <si>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</si>
  <si>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</si>
  <si>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</si>
  <si>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</si>
  <si>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</si>
  <si>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</si>
  <si>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</si>
  <si>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</si>
  <si>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</si>
  <si>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</si>
  <si>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</si>
  <si>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</si>
  <si>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</si>
  <si>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</si>
  <si>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</si>
  <si>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</si>
  <si>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</si>
  <si>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</si>
  <si>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</si>
  <si>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</si>
  <si>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</si>
  <si>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</si>
  <si>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</si>
  <si>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</si>
  <si>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</si>
  <si>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</si>
  <si>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</si>
  <si>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</si>
  <si>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</si>
  <si>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</si>
  <si>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</si>
  <si>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</si>
  <si>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</si>
  <si>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</si>
  <si>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</si>
  <si>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</si>
  <si>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</si>
  <si>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</si>
  <si>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</si>
  <si>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</si>
  <si>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</si>
  <si>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</si>
  <si>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</si>
  <si>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</si>
  <si>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</si>
  <si>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</si>
  <si>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</si>
  <si>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</si>
  <si>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</si>
  <si>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</si>
  <si>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</si>
  <si>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</si>
  <si>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</si>
  <si>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</si>
  <si>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</si>
  <si>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</si>
  <si>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</si>
  <si>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</si>
  <si>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</si>
  <si>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</si>
  <si>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</si>
  <si>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</si>
  <si>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</si>
  <si>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</si>
  <si>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</si>
  <si>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</si>
  <si>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</si>
  <si>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</si>
  <si>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</si>
  <si>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</si>
  <si>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</si>
  <si>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</si>
  <si>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</si>
  <si>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</si>
  <si>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</si>
  <si>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</si>
  <si>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</si>
  <si>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</si>
  <si>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</si>
  <si>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</si>
  <si>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</si>
  <si>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</si>
  <si>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</si>
  <si>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</si>
  <si>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</si>
  <si>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</si>
  <si>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</si>
  <si>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</si>
  <si>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</si>
  <si>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</si>
  <si>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</si>
  <si>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</si>
  <si>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</si>
  <si>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</si>
  <si>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</si>
  <si>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</si>
  <si>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</si>
  <si>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</si>
  <si>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</si>
  <si>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</si>
  <si>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</si>
  <si>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</si>
  <si>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</si>
  <si>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</si>
  <si>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</si>
  <si>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</si>
  <si>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</si>
  <si>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</si>
  <si>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</si>
  <si>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</si>
  <si>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</si>
  <si>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</si>
  <si>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</si>
  <si>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</si>
  <si>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</si>
  <si>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</si>
  <si>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</si>
  <si>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</si>
  <si>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</si>
  <si>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</si>
  <si>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</si>
  <si>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</si>
  <si>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</si>
  <si>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</si>
  <si>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</si>
  <si>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</si>
  <si>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</si>
  <si>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</si>
  <si>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</si>
  <si>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</si>
  <si>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</si>
  <si>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</si>
  <si>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</si>
  <si>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</si>
  <si>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</si>
  <si>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</si>
  <si>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</si>
  <si>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</si>
  <si>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</si>
  <si>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</si>
  <si>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</si>
  <si>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</si>
  <si>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</si>
  <si>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</si>
  <si>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</si>
  <si>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</si>
  <si>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</si>
  <si>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</si>
  <si>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</si>
  <si>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</si>
  <si>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</si>
  <si>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</si>
  <si>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</si>
  <si>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</si>
  <si>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</si>
  <si>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</si>
  <si>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</si>
  <si>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</si>
  <si>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</si>
  <si>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</si>
  <si>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</si>
  <si>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</si>
  <si>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</si>
  <si>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</si>
  <si>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</si>
  <si>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</si>
  <si>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</si>
  <si>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</si>
  <si>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</si>
  <si>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</si>
  <si>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</si>
  <si>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</si>
  <si>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</si>
  <si>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</si>
  <si>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</si>
  <si>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</si>
  <si>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</si>
  <si>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</si>
  <si>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</si>
  <si>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</si>
  <si>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</si>
  <si>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</si>
  <si>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</si>
  <si>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</si>
  <si>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</si>
  <si>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</si>
  <si>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</si>
  <si>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</si>
  <si>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</si>
  <si>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</si>
  <si>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</si>
  <si>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</si>
  <si>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</si>
  <si>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</si>
  <si>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</si>
  <si>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</si>
  <si>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</si>
  <si>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</si>
  <si>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</si>
  <si>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</si>
  <si>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</si>
  <si>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</si>
  <si>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</si>
  <si>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</si>
  <si>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</si>
  <si>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</si>
  <si>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</si>
  <si>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</si>
  <si>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</si>
  <si>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</si>
  <si>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</si>
  <si>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</si>
  <si>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</si>
  <si>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</si>
  <si>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</si>
  <si>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</si>
  <si>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</si>
  <si>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</si>
  <si>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</si>
  <si>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</si>
  <si>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</si>
  <si>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</si>
  <si>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</si>
  <si>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</si>
  <si>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</si>
  <si>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</si>
  <si>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</si>
  <si>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</si>
  <si>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</si>
  <si>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</si>
  <si>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</si>
  <si>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</si>
  <si>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</si>
  <si>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</si>
  <si>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</si>
  <si>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</si>
  <si>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</si>
  <si>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</si>
  <si>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</si>
  <si>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</si>
  <si>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</si>
  <si>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</si>
  <si>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</si>
  <si>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</si>
  <si>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</si>
  <si>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</si>
  <si>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</si>
  <si>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</si>
  <si>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</si>
  <si>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</si>
  <si>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</si>
  <si>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</si>
  <si>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</si>
  <si>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</si>
  <si>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</si>
  <si>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</si>
  <si>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</si>
  <si>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</si>
  <si>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</si>
  <si>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</si>
  <si>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</si>
  <si>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</si>
  <si>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</si>
  <si>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</si>
  <si>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</si>
  <si>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</si>
  <si>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</si>
  <si>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</si>
  <si>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</si>
  <si>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</si>
  <si>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</si>
  <si>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</si>
  <si>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</si>
  <si>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</si>
  <si>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</si>
  <si>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</si>
  <si>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</si>
  <si>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</si>
  <si>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</si>
  <si>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</si>
  <si>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</si>
  <si>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</si>
  <si>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</si>
  <si>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</si>
  <si>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</si>
  <si>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</si>
  <si>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</si>
  <si>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</si>
  <si>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</si>
  <si>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</si>
  <si>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</si>
  <si>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</si>
  <si>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</si>
  <si>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</si>
  <si>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</si>
  <si>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</si>
  <si>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</si>
  <si>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</si>
  <si>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</si>
  <si>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</si>
  <si>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</si>
  <si>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</si>
  <si>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</si>
  <si>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</si>
  <si>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</si>
  <si>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</si>
  <si>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</si>
  <si>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</si>
  <si>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</si>
  <si>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</si>
  <si>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</si>
  <si>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</si>
  <si>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</si>
  <si>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</si>
  <si>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</si>
  <si>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</si>
  <si>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</si>
  <si>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</si>
  <si>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</si>
  <si>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</si>
  <si>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</si>
  <si>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</si>
  <si>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</si>
  <si>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</si>
  <si>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</si>
  <si>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</si>
  <si>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</si>
  <si>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</si>
  <si>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</si>
  <si>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</si>
  <si>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</si>
  <si>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</si>
  <si>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</si>
  <si>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</si>
  <si>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</si>
  <si>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</si>
  <si>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</si>
  <si>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</si>
  <si>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</si>
  <si>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</si>
  <si>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</si>
  <si>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</si>
  <si>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</si>
  <si>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</si>
  <si>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</si>
  <si>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</si>
  <si>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</si>
  <si>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</si>
  <si>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</si>
  <si>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</si>
  <si>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</si>
  <si>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</si>
  <si>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</si>
  <si>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</si>
  <si>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</si>
  <si>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</si>
  <si>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</si>
  <si>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</si>
  <si>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</si>
  <si>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</si>
  <si>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</si>
  <si>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</si>
  <si>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</si>
  <si>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</si>
  <si>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</si>
  <si>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</si>
  <si>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</si>
  <si>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</si>
  <si>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</si>
  <si>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</si>
  <si>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</si>
  <si>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</si>
  <si>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</si>
  <si>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</si>
  <si>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</si>
  <si>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</si>
  <si>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</si>
  <si>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</si>
  <si>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</si>
  <si>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</si>
  <si>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</si>
  <si>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</si>
  <si>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</si>
  <si>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</si>
  <si>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</si>
  <si>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</si>
  <si>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</si>
  <si>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</si>
  <si>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</si>
  <si>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</si>
  <si>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</si>
  <si>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</si>
  <si>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</si>
  <si>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</si>
  <si>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</si>
  <si>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</si>
  <si>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</si>
  <si>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</si>
  <si>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</si>
  <si>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</si>
  <si>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</si>
  <si>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</si>
  <si>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</si>
  <si>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</si>
  <si>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</si>
  <si>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</si>
  <si>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</si>
  <si>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</si>
  <si>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</si>
  <si>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</si>
  <si>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</si>
  <si>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</si>
  <si>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</si>
  <si>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</si>
  <si>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</si>
  <si>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</si>
  <si>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</si>
  <si>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</si>
  <si>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</si>
  <si>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</si>
  <si>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</si>
  <si>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</si>
  <si>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</si>
  <si>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</si>
  <si>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</si>
  <si>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</si>
  <si>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</si>
  <si>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</si>
  <si>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</si>
  <si>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</si>
  <si>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</si>
  <si>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</si>
  <si>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</si>
  <si>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</si>
  <si>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</si>
  <si>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</si>
  <si>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</si>
  <si>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</si>
  <si>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</si>
  <si>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</si>
  <si>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</si>
  <si>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</si>
  <si>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</si>
  <si>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</si>
  <si>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</si>
  <si>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</si>
  <si>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</si>
  <si>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</si>
  <si>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</si>
  <si>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</si>
  <si>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</si>
  <si>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</si>
  <si>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</si>
  <si>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</si>
  <si>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</si>
  <si>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</si>
  <si>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</si>
  <si>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</si>
  <si>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</si>
  <si>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</si>
  <si>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</si>
  <si>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</si>
  <si>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</si>
  <si>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</si>
  <si>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</si>
  <si>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</si>
  <si>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</si>
  <si>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</si>
  <si>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</si>
  <si>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</si>
  <si>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</si>
  <si>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</si>
  <si>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</si>
  <si>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</si>
  <si>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</si>
  <si>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</si>
  <si>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</si>
  <si>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</si>
  <si>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</si>
  <si>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</si>
  <si>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</si>
  <si>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</si>
  <si>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</si>
  <si>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</si>
  <si>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</si>
  <si>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</si>
  <si>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</si>
  <si>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</si>
  <si>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</si>
  <si>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</si>
  <si>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</si>
  <si>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</si>
  <si>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</si>
  <si>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</si>
  <si>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</si>
  <si>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</si>
  <si>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</si>
  <si>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</si>
  <si>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</si>
  <si>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</si>
  <si>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</si>
  <si>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</si>
  <si>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</si>
  <si>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</si>
  <si>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</si>
  <si>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</si>
  <si>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</si>
  <si>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</si>
  <si>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</si>
  <si>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</si>
  <si>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</si>
  <si>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</si>
  <si>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</si>
  <si>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</si>
  <si>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</si>
  <si>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</si>
  <si>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</si>
  <si>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</si>
  <si>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</si>
  <si>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</si>
  <si>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</si>
  <si>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</si>
  <si>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</si>
  <si>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</si>
  <si>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</si>
  <si>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</si>
  <si>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</si>
  <si>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</si>
  <si>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</si>
  <si>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</si>
  <si>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</si>
  <si>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</si>
  <si>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</si>
  <si>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</si>
  <si>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</si>
  <si>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</si>
  <si>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</si>
  <si>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</si>
  <si>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</si>
  <si>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</si>
  <si>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</si>
  <si>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</si>
  <si>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</si>
  <si>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</si>
  <si>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</si>
  <si>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</si>
  <si>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</si>
  <si>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</si>
  <si>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</si>
  <si>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</si>
  <si>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</si>
  <si>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</si>
  <si>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</si>
  <si>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</si>
  <si>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</si>
  <si>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</si>
  <si>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</si>
  <si>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</si>
  <si>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</si>
  <si>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</si>
  <si>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</si>
  <si>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</si>
  <si>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</si>
  <si>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</si>
  <si>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</si>
  <si>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</si>
  <si>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</si>
  <si>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</si>
  <si>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</si>
  <si>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</si>
  <si>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</si>
  <si>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</si>
  <si>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</si>
  <si>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</si>
  <si>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</si>
  <si>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</si>
  <si>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</si>
  <si>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</si>
  <si>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</si>
  <si>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</si>
  <si>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</si>
  <si>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</si>
  <si>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</si>
  <si>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</si>
  <si>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</si>
  <si>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</si>
  <si>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</si>
  <si>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</si>
  <si>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</si>
  <si>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</si>
  <si>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</si>
  <si>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</si>
  <si>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</si>
  <si>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</si>
  <si>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</si>
  <si>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</si>
  <si>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</si>
  <si>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</si>
  <si>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</si>
  <si>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</si>
  <si>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</si>
  <si>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</si>
  <si>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</si>
  <si>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</si>
  <si>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</si>
  <si>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</si>
  <si>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</si>
  <si>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</si>
  <si>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</si>
  <si>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</si>
  <si>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</si>
  <si>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</si>
  <si>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</si>
  <si>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</si>
  <si>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</si>
  <si>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</si>
  <si>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</si>
  <si>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</si>
  <si>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</si>
  <si>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</si>
  <si>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</si>
  <si>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</si>
  <si>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</si>
  <si>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</si>
  <si>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</si>
  <si>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</si>
  <si>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</si>
  <si>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</si>
  <si>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</si>
  <si>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</si>
  <si>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</si>
  <si>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</si>
  <si>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</si>
  <si>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</si>
  <si>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</si>
  <si>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</si>
  <si>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</si>
  <si>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</si>
  <si>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</si>
  <si>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</si>
  <si>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</si>
  <si>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</si>
  <si>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</si>
  <si>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</si>
  <si>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</si>
  <si>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</si>
  <si>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</si>
  <si>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</si>
  <si>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</si>
  <si>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</si>
  <si>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</si>
  <si>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</si>
  <si>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</si>
  <si>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</si>
  <si>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</si>
  <si>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</si>
  <si>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</si>
  <si>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</si>
  <si>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</si>
  <si>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</si>
  <si>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</si>
  <si>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</si>
  <si>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</si>
  <si>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</si>
  <si>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</si>
  <si>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</si>
  <si>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</si>
  <si>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</si>
  <si>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</si>
  <si>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</si>
  <si>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</si>
  <si>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</si>
  <si>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</si>
  <si>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</si>
  <si>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</si>
  <si>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</si>
  <si>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</si>
  <si>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</si>
  <si>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</si>
  <si>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</si>
  <si>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</si>
  <si>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</si>
  <si>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</si>
  <si>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</si>
  <si>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</si>
  <si>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</si>
  <si>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</si>
  <si>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</si>
  <si>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</si>
  <si>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</si>
  <si>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</si>
  <si>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</si>
  <si>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</si>
  <si>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</si>
  <si>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</si>
  <si>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</si>
  <si>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</si>
  <si>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</si>
  <si>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</si>
  <si>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</si>
  <si>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</si>
  <si>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</si>
  <si>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</si>
  <si>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</si>
  <si>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</si>
  <si>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</si>
  <si>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</si>
  <si>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</si>
  <si>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</si>
  <si>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</si>
  <si>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</si>
  <si>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</si>
  <si>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</si>
  <si>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</si>
  <si>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</si>
  <si>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</si>
  <si>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</si>
  <si>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</si>
  <si>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</si>
  <si>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</si>
  <si>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</si>
  <si>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</si>
  <si>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</si>
  <si>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</si>
  <si>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</si>
  <si>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</si>
  <si>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</si>
  <si>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</si>
  <si>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</si>
  <si>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</si>
  <si>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</si>
  <si>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</si>
  <si>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</si>
  <si>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</si>
  <si>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</si>
  <si>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</si>
  <si>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</si>
  <si>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</si>
  <si>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</si>
  <si>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</si>
  <si>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</si>
  <si>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</si>
  <si>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</si>
  <si>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</si>
  <si>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</si>
  <si>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</si>
  <si>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</si>
  <si>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</si>
  <si>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</si>
  <si>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</si>
  <si>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</si>
  <si>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</si>
  <si>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</si>
  <si>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</si>
  <si>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</si>
  <si>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</si>
  <si>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</si>
  <si>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</si>
  <si>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</si>
  <si>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</si>
  <si>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</si>
  <si>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</si>
  <si>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</si>
  <si>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</si>
  <si>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</si>
  <si>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</si>
  <si>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</si>
  <si>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</si>
  <si>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</si>
  <si>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</si>
  <si>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</si>
  <si>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</si>
  <si>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</si>
  <si>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</si>
  <si>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</si>
  <si>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</si>
  <si>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</si>
  <si>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</si>
  <si>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</si>
  <si>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</si>
  <si>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</si>
  <si>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</si>
  <si>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</si>
  <si>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</si>
  <si>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</si>
  <si>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</si>
  <si>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</si>
  <si>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</si>
  <si>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</si>
  <si>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</si>
  <si>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</si>
  <si>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</si>
  <si>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</si>
  <si>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</si>
  <si>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</si>
  <si>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</si>
  <si>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</si>
  <si>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</si>
  <si>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</si>
  <si>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</si>
  <si>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</si>
  <si>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</si>
  <si>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</si>
  <si>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</si>
  <si>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</si>
  <si>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</si>
  <si>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</si>
  <si>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</si>
  <si>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</si>
  <si>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</si>
  <si>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</si>
  <si>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</si>
  <si>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</si>
  <si>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</si>
  <si>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</si>
  <si>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</si>
  <si>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</si>
  <si>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</si>
  <si>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</si>
  <si>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</si>
  <si>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</si>
  <si>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</si>
  <si>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</si>
  <si>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</si>
  <si>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</si>
  <si>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</si>
  <si>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</si>
  <si>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</si>
  <si>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</si>
  <si>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</si>
  <si>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</si>
  <si>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</si>
  <si>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</si>
  <si>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</si>
  <si>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</si>
  <si>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</si>
  <si>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</si>
  <si>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</si>
  <si>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</si>
  <si>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</si>
  <si>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</si>
  <si>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</si>
  <si>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</si>
  <si>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</si>
  <si>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</si>
  <si>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</si>
  <si>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</si>
  <si>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</si>
  <si>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</si>
  <si>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</si>
  <si>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</si>
  <si>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</si>
  <si>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</si>
  <si>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</si>
  <si>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</si>
  <si>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</si>
  <si>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</si>
  <si>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</si>
  <si>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</si>
  <si>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</si>
  <si>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</si>
  <si>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</si>
  <si>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</si>
  <si>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</si>
  <si>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</si>
  <si>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</si>
  <si>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</si>
  <si>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</si>
  <si>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</si>
  <si>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</si>
  <si>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</si>
  <si>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</si>
  <si>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</si>
  <si>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</si>
  <si>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</si>
  <si>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</si>
  <si>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</si>
  <si>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</si>
  <si>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</si>
  <si>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</si>
  <si>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</si>
  <si>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</si>
  <si>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</si>
  <si>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</si>
  <si>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</si>
  <si>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</si>
  <si>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</si>
  <si>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</si>
  <si>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</si>
  <si>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</si>
  <si>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</si>
  <si>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</si>
  <si>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</si>
  <si>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</si>
  <si>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</si>
  <si>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</si>
  <si>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</si>
  <si>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</si>
  <si>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</si>
  <si>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</si>
  <si>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</si>
  <si>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</si>
  <si>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</si>
  <si>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</si>
  <si>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</si>
  <si>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</si>
  <si>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</si>
  <si>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</si>
  <si>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</si>
  <si>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</si>
  <si>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</si>
  <si>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</si>
  <si>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</si>
  <si>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</si>
  <si>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</si>
  <si>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</si>
  <si>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</si>
  <si>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</si>
  <si>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</si>
  <si>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</si>
  <si>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</si>
  <si>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</si>
  <si>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</si>
  <si>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</si>
  <si>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</si>
  <si>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</si>
  <si>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</si>
  <si>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</si>
  <si>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</si>
  <si>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</si>
  <si>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</si>
  <si>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</si>
  <si>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</si>
  <si>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</si>
  <si>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</si>
  <si>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</si>
  <si>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</si>
  <si>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</si>
  <si>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</si>
  <si>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</si>
  <si>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</si>
  <si>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</si>
  <si>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</si>
  <si>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</si>
  <si>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</si>
  <si>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</si>
  <si>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</si>
  <si>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</si>
  <si>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</si>
  <si>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</si>
  <si>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</si>
  <si>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</si>
  <si>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</si>
  <si>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</si>
  <si>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</si>
  <si>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</si>
  <si>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</si>
  <si>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</si>
  <si>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</si>
  <si>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</si>
  <si>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</si>
  <si>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</si>
  <si>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</si>
  <si>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</si>
  <si>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</si>
  <si>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</si>
  <si>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</si>
  <si>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</si>
  <si>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</si>
  <si>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</si>
  <si>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</si>
  <si>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</si>
  <si>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</si>
  <si>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</si>
  <si>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</si>
  <si>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</si>
  <si>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</si>
  <si>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</si>
  <si>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</si>
  <si>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</si>
  <si>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</si>
  <si>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</si>
  <si>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</si>
  <si>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</si>
  <si>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</si>
  <si>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</si>
  <si>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</si>
  <si>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</si>
  <si>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</si>
  <si>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</si>
  <si>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</si>
  <si>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</si>
  <si>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</si>
  <si>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</si>
  <si>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</si>
  <si>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</si>
  <si>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</si>
  <si>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</si>
  <si>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</si>
  <si>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</si>
  <si>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</si>
  <si>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</si>
  <si>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</si>
  <si>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</si>
  <si>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</si>
  <si>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</si>
  <si>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</si>
  <si>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</si>
  <si>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</si>
  <si>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</si>
  <si>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</si>
  <si>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</si>
  <si>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</si>
  <si>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</si>
  <si>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</si>
  <si>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</si>
  <si>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</si>
  <si>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</si>
  <si>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</si>
  <si>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</si>
  <si>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</si>
  <si>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</si>
  <si>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</si>
  <si>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</si>
  <si>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</si>
  <si>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</si>
  <si>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</si>
  <si>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</si>
  <si>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</si>
  <si>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</si>
  <si>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</si>
  <si>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</si>
  <si>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</si>
  <si>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</si>
  <si>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</si>
  <si>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</si>
  <si>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</si>
  <si>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</si>
  <si>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</si>
  <si>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</si>
  <si>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</si>
  <si>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</si>
  <si>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</si>
  <si>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</si>
  <si>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</si>
  <si>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</si>
  <si>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</si>
  <si>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</si>
  <si>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</si>
  <si>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</si>
  <si>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</si>
  <si>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</si>
  <si>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</si>
  <si>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</si>
  <si>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</si>
  <si>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</si>
  <si>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</si>
  <si>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</si>
  <si>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</si>
  <si>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</si>
  <si>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</si>
  <si>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</si>
  <si>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</si>
  <si>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</si>
  <si>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</si>
  <si>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</si>
  <si>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</si>
  <si>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</si>
  <si>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</si>
  <si>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</si>
  <si>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</si>
  <si>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</si>
  <si>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</si>
  <si>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</si>
  <si>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</si>
  <si>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</si>
  <si>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</si>
  <si>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</si>
  <si>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</si>
  <si>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</si>
  <si>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</si>
  <si>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</si>
  <si>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</si>
  <si>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</si>
  <si>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</si>
  <si>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</si>
  <si>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</si>
  <si>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</si>
  <si>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</si>
  <si>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</si>
  <si>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</si>
  <si>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</si>
  <si>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</si>
  <si>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</si>
  <si>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</si>
  <si>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</si>
  <si>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</si>
  <si>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</si>
  <si>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</si>
  <si>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</si>
  <si>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</si>
  <si>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</si>
  <si>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</si>
  <si>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</si>
  <si>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</si>
  <si>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</si>
  <si>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</si>
  <si>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</si>
  <si>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</si>
  <si>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</si>
  <si>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</si>
  <si>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</si>
  <si>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</si>
  <si>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</si>
  <si>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</si>
  <si>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</si>
  <si>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</si>
  <si>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</si>
  <si>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</si>
  <si>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</si>
  <si>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</si>
  <si>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</si>
  <si>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</si>
  <si>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</si>
  <si>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</si>
  <si>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</si>
  <si>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</si>
  <si>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</si>
  <si>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</si>
  <si>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</si>
  <si>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</si>
  <si>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</si>
  <si>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</si>
  <si>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</si>
  <si>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</si>
  <si>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</si>
  <si>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</si>
  <si>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</si>
  <si>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</si>
  <si>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</si>
  <si>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</si>
  <si>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</si>
  <si>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</si>
  <si>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</si>
  <si>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</si>
  <si>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</si>
  <si>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</si>
  <si>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</si>
  <si>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</si>
  <si>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</si>
  <si>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</si>
  <si>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</si>
  <si>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</si>
  <si>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</si>
  <si>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</si>
  <si>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</si>
  <si>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</si>
  <si>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</si>
  <si>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</si>
  <si>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</si>
  <si>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</si>
  <si>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</si>
  <si>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</si>
  <si>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</si>
  <si>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</si>
  <si>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</si>
  <si>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</si>
  <si>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</si>
  <si>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</si>
  <si>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</si>
  <si>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</si>
  <si>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</si>
  <si>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</si>
  <si>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</si>
  <si>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</si>
  <si>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</si>
  <si>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</si>
  <si>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</si>
  <si>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</si>
  <si>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</si>
  <si>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</si>
  <si>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</si>
  <si>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</si>
  <si>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</si>
  <si>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</si>
  <si>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</si>
  <si>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</si>
  <si>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</si>
  <si>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</si>
  <si>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</si>
  <si>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</si>
  <si>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</si>
  <si>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</si>
  <si>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</si>
  <si>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</si>
  <si>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</si>
  <si>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</si>
  <si>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</si>
  <si>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</si>
  <si>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</si>
  <si>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</si>
  <si>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</si>
  <si>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</si>
  <si>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</si>
  <si>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</si>
  <si>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</si>
  <si>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</si>
  <si>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</si>
  <si>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</si>
  <si>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</si>
  <si>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</si>
  <si>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</si>
  <si>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</si>
  <si>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</si>
  <si>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</si>
  <si>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</si>
  <si>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</si>
  <si>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</si>
  <si>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</si>
  <si>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</si>
  <si>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</si>
  <si>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</si>
  <si>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</si>
  <si>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</si>
  <si>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</si>
  <si>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</si>
  <si>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</si>
  <si>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</si>
  <si>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</si>
  <si>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</si>
  <si>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</si>
  <si>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</si>
  <si>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</si>
  <si>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</si>
  <si>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</si>
  <si>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</si>
  <si>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</si>
  <si>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</si>
  <si>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</si>
  <si>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</si>
  <si>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</si>
  <si>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</si>
  <si>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</si>
  <si>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</si>
  <si>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</si>
  <si>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</si>
  <si>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</si>
  <si>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</si>
  <si>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</si>
  <si>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</si>
  <si>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</si>
  <si>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</si>
  <si>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</si>
  <si>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</si>
  <si>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</si>
  <si>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</si>
  <si>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</si>
  <si>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</si>
  <si>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</si>
  <si>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</si>
  <si>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</si>
  <si>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</si>
  <si>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</si>
  <si>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</si>
  <si>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</si>
  <si>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</si>
  <si>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</si>
  <si>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</si>
  <si>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</si>
  <si>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</si>
  <si>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</si>
  <si>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</si>
  <si>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</si>
  <si>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</si>
  <si>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</si>
  <si>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</si>
  <si>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</si>
  <si>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</si>
  <si>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</si>
  <si>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</si>
  <si>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</si>
  <si>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</si>
  <si>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</si>
  <si>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</si>
  <si>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</si>
  <si>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</si>
  <si>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</si>
  <si>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</si>
  <si>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</si>
  <si>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</si>
  <si>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</si>
  <si>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</si>
  <si>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</si>
  <si>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</si>
  <si>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</si>
  <si>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</si>
  <si>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</si>
  <si>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</si>
  <si>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</si>
  <si>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</si>
  <si>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</si>
  <si>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</si>
  <si>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</si>
  <si>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</si>
  <si>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</si>
  <si>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</si>
  <si>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</si>
  <si>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</si>
  <si>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</si>
  <si>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</si>
  <si>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</si>
  <si>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</si>
  <si>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</si>
  <si>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</si>
  <si>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</si>
  <si>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</si>
  <si>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</si>
  <si>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</si>
  <si>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</si>
  <si>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</si>
  <si>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</si>
  <si>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</si>
  <si>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</si>
  <si>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</si>
  <si>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</si>
  <si>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</si>
  <si>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</si>
  <si>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</si>
  <si>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</si>
  <si>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</si>
  <si>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</si>
  <si>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</si>
  <si>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</si>
  <si>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</si>
  <si>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</si>
  <si>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</si>
  <si>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</si>
  <si>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</si>
  <si>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</si>
  <si>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</si>
  <si>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</si>
  <si>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</si>
  <si>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</si>
  <si>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</si>
  <si>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</si>
  <si>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</si>
  <si>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</si>
  <si>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</si>
  <si>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</si>
  <si>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</si>
  <si>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</si>
  <si>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</si>
  <si>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</si>
  <si>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</si>
  <si>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</si>
  <si>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</si>
  <si>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</si>
  <si>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</si>
  <si>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</si>
  <si>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</si>
  <si>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</si>
  <si>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</si>
  <si>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</si>
  <si>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</si>
  <si>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</si>
  <si>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</si>
  <si>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</si>
  <si>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</si>
  <si>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</si>
  <si>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</si>
  <si>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</si>
  <si>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</si>
  <si>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</si>
  <si>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</si>
  <si>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</si>
  <si>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</si>
  <si>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</si>
  <si>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</si>
  <si>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</si>
  <si>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</si>
  <si>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</si>
  <si>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</si>
  <si>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</si>
  <si>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</si>
  <si>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</si>
  <si>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</si>
  <si>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</si>
  <si>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</si>
  <si>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</si>
  <si>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</si>
  <si>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</si>
  <si>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</si>
  <si>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</si>
  <si>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</si>
  <si>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</si>
  <si>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</si>
  <si>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</si>
  <si>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</si>
  <si>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</si>
  <si>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</si>
  <si>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</si>
  <si>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</si>
  <si>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</si>
  <si>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</si>
  <si>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</si>
  <si>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</si>
  <si>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</si>
  <si>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</si>
  <si>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</si>
  <si>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</si>
  <si>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</si>
  <si>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</si>
  <si>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</si>
  <si>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</si>
  <si>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</si>
  <si>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</si>
  <si>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</si>
  <si>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</si>
  <si>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</si>
  <si>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</si>
  <si>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</si>
  <si>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</si>
  <si>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</si>
  <si>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</si>
  <si>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</si>
  <si>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</si>
  <si>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</si>
  <si>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</si>
  <si>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</si>
  <si>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</si>
  <si>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</si>
  <si>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</si>
  <si>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</si>
  <si>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</si>
  <si>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</si>
  <si>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</si>
  <si>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</si>
  <si>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</si>
  <si>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</si>
  <si>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</si>
  <si>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</si>
  <si>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</si>
  <si>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</si>
  <si>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</si>
  <si>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</si>
  <si>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</si>
  <si>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</si>
  <si>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</si>
  <si>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</si>
  <si>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</si>
  <si>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</si>
  <si>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</si>
  <si>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</si>
  <si>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</si>
  <si>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</si>
  <si>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</si>
  <si>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</si>
  <si>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</si>
  <si>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</si>
  <si>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</si>
  <si>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</si>
  <si>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</si>
  <si>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</si>
  <si>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</si>
  <si>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</si>
  <si>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</si>
  <si>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</si>
  <si>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</si>
  <si>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</si>
  <si>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</si>
  <si>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</si>
  <si>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</si>
  <si>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</si>
  <si>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</si>
  <si>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</si>
  <si>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</si>
  <si>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</si>
  <si>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</si>
  <si>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</si>
  <si>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</si>
  <si>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</si>
  <si>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</si>
  <si>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</si>
  <si>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</si>
  <si>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</si>
  <si>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</si>
  <si>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</si>
  <si>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</si>
  <si>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</si>
  <si>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</si>
  <si>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</si>
  <si>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</si>
  <si>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</si>
  <si>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</si>
  <si>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</si>
  <si>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</si>
  <si>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</si>
  <si>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</si>
  <si>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</si>
  <si>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</si>
  <si>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</si>
  <si>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</si>
  <si>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</si>
  <si>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</si>
  <si>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</si>
  <si>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</si>
  <si>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</si>
  <si>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</si>
  <si>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</si>
  <si>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</si>
  <si>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</si>
  <si>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</si>
  <si>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</si>
  <si>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</si>
  <si>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</si>
  <si>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</si>
  <si>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</si>
  <si>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</si>
  <si>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</si>
  <si>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</si>
  <si>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</si>
  <si>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</si>
  <si>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</si>
  <si>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</si>
  <si>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</si>
  <si>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</si>
  <si>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</si>
  <si>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</si>
  <si>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</si>
  <si>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</si>
  <si>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</si>
  <si>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</si>
  <si>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</si>
  <si>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</si>
  <si>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</si>
  <si>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</si>
  <si>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</si>
  <si>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</si>
  <si>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</si>
  <si>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</si>
  <si>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</si>
  <si>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</si>
  <si>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</si>
  <si>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</si>
  <si>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</si>
  <si>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</si>
  <si>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</si>
  <si>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</si>
  <si>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</si>
  <si>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</si>
  <si>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</si>
  <si>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</si>
  <si>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</si>
  <si>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</si>
  <si>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</si>
  <si>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</si>
  <si>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</si>
  <si>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</si>
  <si>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</si>
  <si>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</si>
  <si>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</si>
  <si>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</si>
  <si>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</si>
  <si>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</si>
  <si>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</si>
  <si>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</si>
  <si>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</si>
  <si>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</si>
  <si>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</si>
  <si>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</si>
  <si>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</si>
  <si>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</si>
  <si>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</si>
  <si>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</si>
  <si>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</si>
  <si>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</si>
  <si>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</si>
  <si>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</si>
  <si>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</si>
  <si>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</si>
  <si>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</si>
  <si>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</si>
  <si>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</si>
  <si>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</si>
  <si>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</si>
  <si>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</si>
  <si>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</si>
  <si>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</si>
  <si>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</si>
  <si>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</si>
  <si>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</si>
  <si>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</si>
  <si>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</si>
  <si>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</si>
  <si>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</si>
  <si>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</si>
  <si>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</si>
  <si>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</si>
  <si>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</si>
  <si>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</si>
  <si>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</si>
  <si>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</si>
  <si>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</si>
  <si>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</si>
  <si>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</si>
  <si>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</si>
  <si>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</si>
  <si>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</si>
  <si>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</si>
  <si>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</si>
  <si>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</si>
  <si>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</si>
  <si>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</si>
  <si>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</si>
  <si>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</si>
  <si>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</si>
  <si>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</si>
  <si>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</si>
  <si>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</si>
  <si>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</si>
  <si>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</si>
  <si>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</si>
  <si>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</si>
  <si>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</si>
  <si>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</si>
  <si>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</si>
  <si>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</si>
  <si>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</si>
  <si>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</si>
  <si>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</si>
  <si>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</si>
  <si>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</si>
  <si>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</si>
  <si>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</si>
  <si>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</si>
  <si>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</si>
  <si>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</si>
  <si>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</si>
  <si>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</si>
  <si>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</si>
  <si>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</si>
  <si>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</si>
  <si>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</si>
  <si>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</si>
  <si>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</si>
  <si>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</si>
  <si>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</si>
  <si>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</si>
  <si>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</si>
  <si>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</si>
  <si>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</si>
  <si>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</si>
  <si>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</si>
  <si>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</si>
  <si>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</si>
  <si>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</si>
  <si>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</si>
  <si>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</si>
  <si>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</si>
  <si>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</si>
  <si>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</si>
  <si>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</si>
  <si>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</si>
  <si>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</si>
  <si>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</si>
  <si>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</si>
  <si>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</si>
  <si>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</si>
  <si>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</si>
  <si>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</si>
  <si>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</si>
  <si>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</si>
  <si>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</si>
  <si>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</si>
  <si>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</si>
  <si>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</si>
  <si>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</si>
  <si>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</si>
  <si>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</si>
  <si>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</si>
  <si>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</si>
  <si>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</si>
  <si>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</si>
  <si>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</si>
  <si>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</si>
  <si>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</si>
  <si>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</si>
  <si>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</si>
  <si>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</si>
  <si>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</si>
  <si>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</si>
  <si>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</si>
  <si>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</si>
  <si>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</si>
  <si>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</si>
  <si>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</si>
  <si>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</si>
  <si>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</si>
  <si>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</si>
  <si>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</si>
  <si>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</si>
  <si>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</si>
  <si>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</si>
  <si>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</si>
  <si>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</si>
  <si>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</si>
  <si>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</si>
  <si>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</si>
  <si>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</si>
  <si>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</si>
  <si>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</si>
  <si>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</si>
  <si>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</si>
  <si>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</si>
  <si>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</si>
  <si>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</si>
  <si>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</si>
  <si>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</si>
  <si>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</si>
  <si>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</si>
  <si>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</si>
  <si>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</si>
  <si>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</si>
  <si>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</si>
  <si>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</si>
  <si>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</si>
  <si>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</si>
  <si>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</si>
  <si>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</si>
  <si>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</si>
  <si>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</si>
  <si>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</si>
  <si>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</si>
  <si>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</si>
  <si>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</si>
  <si>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</si>
  <si>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</si>
  <si>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</si>
  <si>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</si>
  <si>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</si>
  <si>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</si>
  <si>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</si>
  <si>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</si>
  <si>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</si>
  <si>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</si>
  <si>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</si>
  <si>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</si>
  <si>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</si>
  <si>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</si>
  <si>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</si>
  <si>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</si>
  <si>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</si>
  <si>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</si>
  <si>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</si>
  <si>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</si>
  <si>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</si>
  <si>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</si>
  <si>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</si>
  <si>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</si>
  <si>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</si>
  <si>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</si>
  <si>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</si>
  <si>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</si>
  <si>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</si>
  <si>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</si>
  <si>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</si>
  <si>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</si>
  <si>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</si>
  <si>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</si>
  <si>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</si>
  <si>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</si>
  <si>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</si>
  <si>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</si>
  <si>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</si>
  <si>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</si>
  <si>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</si>
  <si>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</si>
  <si>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</si>
  <si>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</si>
  <si>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</si>
  <si>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</si>
  <si>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</si>
  <si>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</si>
  <si>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</si>
  <si>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</si>
  <si>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</si>
  <si>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</si>
  <si>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</si>
  <si>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</si>
  <si>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</si>
  <si>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</si>
  <si>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</si>
  <si>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</si>
  <si>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</si>
  <si>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</si>
  <si>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</si>
  <si>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</si>
  <si>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</si>
  <si>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</si>
  <si>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</si>
  <si>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</si>
  <si>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</si>
  <si>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</si>
  <si>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</si>
  <si>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</si>
  <si>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</si>
  <si>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</si>
  <si>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</si>
  <si>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</si>
  <si>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</si>
  <si>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</si>
  <si>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</si>
  <si>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</si>
  <si>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</si>
  <si>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</si>
  <si>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</si>
  <si>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</si>
  <si>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</si>
  <si>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</si>
  <si>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</si>
  <si>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</si>
  <si>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</si>
  <si>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</si>
  <si>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</si>
  <si>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</si>
  <si>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</si>
  <si>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</si>
  <si>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</si>
  <si>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</si>
  <si>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</si>
  <si>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</si>
  <si>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</si>
  <si>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</si>
  <si>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</si>
  <si>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</si>
  <si>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</si>
  <si>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</si>
  <si>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</si>
  <si>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</si>
  <si>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</si>
  <si>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</si>
  <si>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</si>
  <si>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</si>
  <si>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</si>
  <si>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</si>
  <si>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</si>
  <si>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</si>
  <si>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</si>
  <si>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</si>
  <si>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</si>
  <si>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</si>
  <si>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</si>
  <si>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</si>
  <si>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</si>
  <si>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</si>
  <si>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</si>
  <si>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</si>
  <si>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</si>
  <si>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</si>
  <si>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</si>
  <si>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</si>
  <si>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</si>
  <si>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</si>
  <si>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</si>
  <si>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</si>
  <si>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</si>
  <si>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</si>
  <si>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</si>
  <si>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</si>
  <si>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</si>
  <si>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</si>
  <si>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</si>
  <si>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</si>
  <si>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</si>
  <si>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</si>
  <si>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</si>
  <si>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</si>
  <si>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</si>
  <si>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</si>
  <si>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</si>
  <si>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</si>
  <si>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</si>
  <si>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</si>
  <si>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</si>
  <si>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</si>
  <si>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</si>
  <si>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</si>
  <si>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</si>
  <si>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</si>
  <si>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</si>
  <si>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</si>
  <si>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</si>
  <si>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</si>
  <si>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</si>
  <si>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</si>
  <si>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</si>
  <si>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</si>
  <si>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</si>
  <si>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</si>
  <si>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</si>
  <si>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</si>
  <si>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</si>
  <si>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</si>
  <si>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</si>
  <si>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</si>
  <si>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</si>
  <si>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</si>
  <si>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</si>
  <si>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</si>
  <si>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</si>
  <si>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</si>
  <si>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</si>
  <si>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</si>
  <si>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</si>
  <si>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</si>
  <si>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</si>
  <si>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</si>
  <si>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</si>
  <si>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</si>
  <si>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</si>
  <si>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</si>
  <si>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</si>
  <si>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</si>
  <si>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</si>
  <si>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</si>
  <si>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</si>
  <si>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</si>
  <si>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</si>
  <si>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</si>
  <si>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</si>
  <si>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</si>
  <si>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</si>
  <si>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</si>
  <si>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</si>
  <si>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</si>
  <si>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</si>
  <si>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</si>
  <si>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</si>
  <si>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</si>
  <si>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</si>
  <si>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</si>
  <si>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</si>
  <si>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</si>
  <si>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</si>
  <si>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</si>
  <si>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</si>
  <si>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</si>
  <si>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</si>
  <si>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</si>
  <si>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</si>
  <si>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</si>
  <si>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</si>
  <si>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</si>
  <si>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</si>
  <si>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</si>
  <si>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</si>
  <si>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</si>
  <si>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</si>
  <si>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</si>
  <si>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</si>
  <si>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</si>
  <si>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</si>
  <si>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</si>
  <si>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</si>
  <si>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</si>
  <si>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</si>
  <si>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</si>
  <si>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</si>
  <si>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</si>
  <si>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</si>
  <si>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</si>
  <si>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</si>
  <si>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</si>
  <si>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</si>
  <si>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</si>
  <si>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</si>
  <si>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</si>
  <si>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</si>
  <si>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</si>
  <si>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</si>
  <si>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</si>
  <si>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</si>
  <si>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</si>
  <si>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</si>
  <si>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</si>
  <si>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</si>
  <si>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</si>
  <si>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</si>
  <si>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</si>
  <si>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</si>
  <si>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</si>
  <si>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</si>
  <si>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</si>
  <si>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</si>
  <si>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</si>
  <si>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</si>
  <si>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</si>
  <si>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</si>
  <si>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</si>
  <si>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</si>
  <si>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</si>
  <si>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</si>
  <si>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</si>
  <si>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</si>
  <si>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</si>
  <si>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</si>
  <si>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</si>
  <si>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</si>
  <si>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</si>
  <si>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</si>
  <si>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</si>
  <si>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</si>
  <si>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</si>
  <si>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</si>
  <si>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</si>
  <si>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</si>
  <si>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</si>
  <si>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</si>
  <si>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</si>
  <si>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</si>
  <si>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</si>
  <si>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</si>
  <si>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</si>
  <si>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</si>
  <si>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</si>
  <si>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</si>
  <si>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</si>
  <si>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</si>
  <si>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</si>
  <si>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</si>
  <si>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</si>
  <si>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</si>
  <si>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</si>
  <si>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</si>
  <si>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</si>
  <si>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</si>
  <si>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</si>
  <si>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</si>
  <si>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</si>
  <si>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</si>
  <si>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</si>
  <si>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</si>
  <si>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</si>
  <si>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</si>
  <si>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</si>
  <si>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</si>
  <si>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</si>
  <si>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</si>
  <si>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</si>
  <si>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</si>
  <si>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</si>
  <si>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</si>
  <si>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</si>
  <si>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</si>
  <si>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</si>
  <si>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</si>
  <si>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</si>
  <si>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</si>
  <si>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</si>
  <si>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</si>
  <si>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</si>
  <si>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</si>
  <si>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</si>
  <si>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</si>
  <si>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</si>
  <si>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</si>
  <si>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</si>
  <si>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</si>
  <si>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</si>
  <si>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</si>
  <si>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</si>
  <si>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</si>
  <si>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</si>
  <si>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</si>
  <si>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</si>
  <si>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</si>
  <si>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</si>
  <si>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</si>
  <si>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</si>
  <si>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</si>
  <si>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</si>
  <si>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</si>
  <si>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</si>
  <si>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</si>
  <si>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</si>
  <si>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</si>
  <si>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</si>
  <si>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</si>
  <si>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</si>
  <si>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</si>
  <si>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</si>
  <si>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</si>
  <si>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</si>
  <si>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</si>
  <si>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</si>
  <si>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</si>
  <si>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</si>
  <si>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</si>
  <si>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</si>
  <si>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</si>
  <si>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</si>
  <si>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</si>
  <si>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</si>
  <si>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</si>
  <si>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</si>
  <si>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</si>
  <si>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</si>
  <si>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</si>
  <si>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</si>
  <si>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</si>
  <si>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</si>
  <si>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</si>
  <si>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</si>
  <si>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</si>
  <si>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</si>
  <si>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</si>
  <si>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</si>
  <si>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</si>
  <si>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</si>
  <si>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</si>
  <si>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</si>
  <si>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</si>
  <si>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</si>
  <si>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</si>
  <si>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</si>
  <si>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</si>
  <si>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</si>
  <si>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</si>
  <si>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</si>
  <si>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</si>
  <si>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</si>
  <si>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</si>
  <si>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</si>
  <si>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</si>
  <si>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</si>
  <si>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</si>
  <si>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</si>
  <si>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</si>
  <si>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</si>
  <si>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</si>
  <si>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</si>
  <si>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</si>
  <si>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</si>
  <si>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</si>
  <si>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</si>
  <si>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</si>
  <si>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</si>
  <si>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</si>
  <si>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</si>
  <si>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</si>
  <si>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</si>
  <si>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</si>
  <si>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</si>
  <si>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</si>
  <si>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</si>
  <si>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</si>
  <si>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</si>
  <si>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</si>
  <si>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</si>
  <si>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</si>
  <si>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</si>
  <si>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</si>
  <si>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</si>
  <si>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</si>
  <si>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</si>
  <si>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</si>
  <si>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</si>
  <si>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</si>
  <si>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</si>
  <si>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</si>
  <si>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</si>
  <si>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</si>
  <si>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</si>
  <si>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</si>
  <si>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</si>
  <si>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</si>
  <si>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</si>
  <si>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</si>
  <si>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</si>
  <si>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</si>
  <si>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</si>
  <si>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</si>
  <si>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</si>
  <si>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</si>
  <si>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</si>
  <si>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</si>
  <si>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</si>
  <si>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</si>
  <si>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</si>
  <si>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</si>
  <si>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</si>
  <si>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</si>
  <si>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</si>
  <si>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</si>
  <si>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</si>
  <si>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</si>
  <si>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</si>
  <si>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</si>
  <si>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</si>
  <si>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</si>
  <si>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</si>
  <si>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</si>
  <si>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</si>
  <si>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</si>
  <si>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</si>
  <si>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</si>
  <si>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</si>
  <si>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</si>
  <si>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</si>
  <si>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</si>
  <si>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</si>
  <si>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</si>
  <si>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</si>
  <si>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</si>
  <si>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</si>
  <si>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</si>
  <si>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</si>
  <si>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</si>
  <si>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</si>
  <si>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</si>
  <si>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</si>
  <si>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</si>
  <si>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</si>
  <si>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</si>
  <si>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</si>
  <si>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</si>
  <si>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</si>
  <si>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</si>
  <si>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</si>
  <si>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</si>
  <si>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</si>
  <si>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</si>
  <si>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</si>
  <si>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</si>
  <si>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</si>
  <si>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</si>
  <si>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</si>
  <si>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</si>
  <si>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</si>
  <si>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</si>
  <si>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</si>
  <si>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</si>
  <si>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</si>
  <si>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</si>
  <si>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</si>
  <si>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</si>
  <si>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</si>
  <si>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</si>
  <si>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</si>
  <si>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</si>
  <si>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</si>
  <si>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</si>
  <si>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</si>
  <si>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</si>
  <si>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</si>
  <si>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</si>
  <si>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</si>
  <si>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</si>
  <si>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</si>
  <si>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</si>
  <si>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</si>
  <si>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</si>
  <si>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</si>
  <si>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</si>
  <si>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</si>
  <si>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</si>
  <si>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</si>
  <si>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</si>
  <si>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</si>
  <si>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</si>
  <si>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</si>
  <si>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</si>
  <si>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</si>
  <si>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</si>
  <si>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</si>
  <si>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</si>
  <si>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</si>
  <si>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</si>
  <si>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</si>
  <si>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</si>
  <si>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</si>
  <si>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</si>
  <si>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</si>
  <si>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</si>
  <si>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</si>
  <si>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</si>
  <si>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</si>
  <si>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</si>
  <si>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</si>
  <si>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</si>
  <si>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</si>
  <si>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</si>
  <si>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</si>
  <si>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</si>
  <si>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</si>
  <si>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</si>
  <si>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</si>
  <si>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</si>
  <si>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</si>
  <si>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</si>
  <si>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</si>
  <si>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</si>
  <si>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</si>
  <si>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</si>
  <si>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</si>
  <si>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</si>
  <si>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</si>
  <si>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</si>
  <si>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</si>
  <si>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</si>
  <si>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</si>
  <si>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</si>
  <si>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</si>
  <si>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</si>
  <si>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</si>
  <si>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</si>
  <si>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</si>
  <si>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</si>
  <si>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</si>
  <si>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</si>
  <si>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</si>
  <si>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</si>
  <si>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</si>
  <si>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</si>
  <si>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</si>
  <si>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</si>
  <si>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</si>
  <si>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</si>
  <si>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</si>
  <si>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</si>
  <si>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</si>
  <si>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</si>
  <si>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</si>
  <si>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</si>
  <si>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</si>
  <si>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</si>
  <si>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</si>
  <si>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</si>
  <si>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</si>
  <si>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</si>
  <si>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</si>
  <si>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</si>
  <si>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</si>
  <si>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</si>
  <si>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</si>
  <si>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</si>
  <si>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</si>
  <si>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</si>
  <si>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</si>
  <si>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</si>
  <si>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</si>
  <si>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</si>
  <si>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</si>
  <si>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</si>
  <si>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</si>
  <si>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</si>
  <si>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</si>
  <si>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</si>
  <si>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</si>
  <si>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</si>
  <si>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</si>
  <si>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</si>
  <si>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</si>
  <si>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</si>
  <si>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</si>
  <si>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</si>
  <si>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</si>
  <si>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</si>
  <si>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</si>
  <si>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</si>
  <si>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</si>
  <si>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</si>
  <si>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</si>
  <si>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</si>
  <si>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</si>
  <si>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</si>
  <si>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</si>
  <si>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</si>
  <si>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</si>
  <si>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</si>
  <si>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</si>
  <si>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</si>
  <si>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</si>
  <si>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</si>
  <si>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</si>
  <si>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</si>
  <si>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</si>
  <si>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</si>
  <si>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</si>
  <si>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</si>
  <si>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</si>
  <si>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</si>
  <si>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</si>
  <si>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</si>
  <si>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</si>
  <si>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</si>
  <si>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</si>
  <si>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</si>
  <si>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</si>
  <si>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</si>
  <si>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</si>
  <si>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</si>
  <si>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</si>
  <si>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</si>
  <si>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</si>
  <si>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</si>
  <si>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</si>
  <si>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</si>
  <si>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</si>
  <si>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</si>
  <si>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</si>
  <si>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</si>
  <si>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</si>
  <si>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</si>
  <si>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</si>
  <si>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</si>
  <si>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</si>
  <si>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</si>
  <si>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</si>
  <si>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</si>
  <si>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</si>
  <si>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</si>
  <si>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</si>
  <si>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</si>
  <si>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</si>
  <si>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</si>
  <si>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</si>
  <si>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</si>
  <si>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</si>
  <si>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</si>
  <si>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</si>
  <si>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</si>
  <si>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</si>
  <si>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</si>
  <si>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</si>
  <si>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</si>
  <si>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</si>
  <si>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</si>
  <si>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</si>
  <si>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</si>
  <si>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</si>
  <si>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</si>
  <si>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</si>
  <si>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</si>
  <si>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</si>
  <si>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</si>
  <si>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</si>
  <si>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</si>
  <si>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</si>
  <si>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</si>
  <si>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</si>
  <si>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</si>
  <si>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</si>
  <si>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</si>
  <si>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</si>
  <si>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</si>
  <si>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</si>
  <si>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</si>
  <si>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</si>
  <si>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</si>
  <si>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</si>
  <si>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</si>
  <si>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</si>
  <si>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</si>
  <si>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</si>
  <si>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</si>
  <si>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</si>
  <si>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</si>
  <si>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</si>
  <si>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</si>
  <si>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</si>
  <si>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</si>
  <si>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</si>
  <si>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</si>
  <si>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</si>
  <si>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</si>
  <si>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</si>
  <si>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</si>
  <si>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</si>
  <si>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</si>
  <si>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</si>
  <si>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</si>
  <si>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</si>
  <si>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</si>
  <si>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</si>
  <si>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</si>
  <si>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</si>
  <si>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</si>
  <si>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</si>
  <si>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</si>
  <si>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</si>
  <si>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</si>
  <si>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</si>
  <si>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</si>
  <si>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</si>
  <si>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</si>
  <si>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</si>
  <si>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</si>
  <si>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</si>
  <si>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</si>
  <si>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</si>
  <si>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</si>
  <si>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</si>
  <si>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</si>
  <si>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</si>
  <si>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</si>
  <si>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</si>
  <si>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</si>
  <si>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</si>
  <si>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</si>
  <si>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</si>
  <si>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</si>
  <si>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</si>
  <si>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</si>
  <si>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</si>
  <si>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</si>
  <si>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</si>
  <si>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</si>
  <si>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</si>
  <si>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</si>
  <si>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</si>
  <si>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</si>
  <si>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</si>
  <si>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</si>
  <si>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</si>
  <si>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</si>
  <si>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</si>
  <si>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</si>
  <si>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</si>
  <si>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</si>
  <si>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</si>
  <si>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</si>
  <si>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</si>
  <si>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</si>
  <si>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</si>
  <si>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</si>
  <si>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</si>
  <si>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</si>
  <si>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</si>
  <si>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</si>
  <si>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</si>
  <si>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</si>
  <si>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</si>
  <si>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</si>
  <si>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</si>
  <si>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</si>
  <si>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</si>
  <si>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</si>
  <si>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</si>
  <si>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</si>
  <si>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</si>
  <si>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</si>
  <si>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</si>
  <si>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</si>
  <si>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</si>
  <si>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</si>
  <si>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</si>
  <si>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</si>
  <si>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</si>
  <si>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</si>
  <si>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</si>
  <si>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</si>
  <si>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</si>
  <si>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</si>
  <si>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</si>
  <si>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</si>
  <si>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</si>
  <si>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</si>
  <si>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</si>
  <si>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</si>
  <si>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</si>
  <si>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</si>
  <si>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</si>
  <si>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</si>
  <si>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</si>
  <si>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</si>
  <si>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</si>
  <si>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</si>
  <si>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</si>
  <si>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</si>
  <si>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</si>
  <si>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</si>
  <si>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</si>
  <si>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</si>
  <si>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</si>
  <si>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</si>
  <si>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</si>
  <si>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</si>
  <si>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</si>
  <si>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</si>
  <si>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</si>
  <si>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</si>
  <si>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</si>
  <si>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</si>
  <si>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</si>
  <si>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</si>
  <si>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</si>
  <si>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</si>
  <si>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</si>
  <si>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</si>
  <si>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</si>
  <si>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</si>
  <si>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</si>
  <si>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</si>
  <si>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</si>
  <si>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</si>
  <si>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</si>
  <si>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</si>
  <si>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</si>
  <si>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</si>
  <si>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</si>
  <si>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</si>
  <si>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</si>
  <si>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</si>
  <si>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</si>
  <si>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</si>
  <si>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</si>
  <si>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</si>
  <si>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</si>
  <si>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</si>
  <si>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</si>
  <si>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</si>
  <si>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</si>
  <si>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</si>
  <si>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</si>
  <si>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</si>
  <si>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</si>
  <si>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</si>
  <si>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</si>
  <si>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</si>
  <si>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</si>
  <si>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</si>
  <si>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</si>
  <si>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</si>
  <si>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</si>
  <si>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</si>
  <si>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</si>
  <si>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</si>
  <si>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</si>
  <si>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</si>
  <si>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</si>
  <si>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</si>
  <si>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</si>
  <si>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</si>
  <si>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</si>
  <si>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</si>
  <si>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</si>
  <si>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</si>
  <si>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</si>
  <si>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</si>
  <si>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</si>
  <si>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</si>
  <si>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</si>
  <si>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</si>
  <si>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</si>
  <si>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</si>
  <si>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</si>
  <si>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</si>
  <si>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</si>
  <si>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</si>
  <si>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</si>
  <si>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</si>
  <si>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</si>
  <si>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</si>
  <si>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</si>
  <si>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</si>
  <si>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</si>
  <si>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</si>
  <si>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</si>
  <si>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</si>
  <si>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</si>
  <si>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</si>
  <si>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</si>
  <si>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</si>
  <si>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</si>
  <si>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</si>
  <si>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</si>
  <si>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</si>
  <si>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</si>
  <si>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</si>
  <si>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</si>
  <si>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</si>
  <si>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</si>
  <si>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</si>
  <si>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</si>
  <si>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</si>
  <si>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</si>
  <si>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</si>
  <si>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</si>
  <si>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</si>
  <si>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</si>
  <si>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</si>
  <si>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</si>
  <si>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</si>
  <si>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</si>
  <si>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</si>
  <si>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</si>
  <si>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</si>
  <si>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</si>
  <si>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</si>
  <si>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</si>
  <si>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</si>
  <si>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</si>
  <si>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</si>
  <si>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</si>
  <si>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</si>
  <si>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</si>
  <si>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</si>
  <si>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</si>
  <si>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</si>
  <si>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</si>
  <si>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</si>
  <si>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</si>
  <si>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</si>
  <si>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</si>
  <si>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</si>
  <si>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</si>
  <si>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</si>
  <si>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</si>
  <si>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</si>
  <si>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</si>
  <si>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</si>
  <si>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</si>
  <si>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</si>
  <si>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</si>
  <si>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</si>
  <si>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</si>
  <si>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</si>
  <si>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</si>
  <si>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</si>
  <si>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</si>
  <si>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</si>
  <si>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</si>
  <si>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</si>
  <si>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</si>
  <si>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</si>
  <si>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</si>
  <si>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</si>
  <si>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</si>
  <si>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</si>
  <si>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</si>
  <si>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</si>
  <si>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</si>
  <si>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</si>
  <si>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</si>
  <si>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</si>
  <si>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</si>
  <si>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</si>
  <si>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</si>
  <si>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</si>
  <si>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</si>
  <si>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</si>
  <si>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</si>
  <si>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</si>
  <si>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</si>
  <si>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</si>
  <si>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</si>
  <si>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</si>
  <si>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</si>
  <si>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</si>
  <si>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</si>
  <si>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</si>
  <si>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</si>
  <si>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</si>
  <si>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</si>
  <si>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</si>
  <si>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</si>
  <si>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</si>
  <si>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</si>
  <si>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</si>
  <si>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</si>
  <si>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</si>
  <si>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</si>
  <si>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</si>
  <si>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</si>
  <si>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</si>
  <si>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</si>
  <si>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</si>
  <si>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</si>
  <si>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</si>
  <si>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</si>
  <si>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</si>
  <si>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</si>
  <si>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</si>
  <si>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</si>
  <si>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</si>
  <si>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</si>
  <si>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</si>
  <si>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</si>
  <si>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</si>
  <si>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</si>
  <si>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</si>
  <si>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</si>
  <si>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</si>
  <si>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</si>
  <si>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</si>
  <si>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</si>
  <si>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</si>
  <si>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</si>
  <si>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</si>
  <si>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</si>
  <si>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</si>
  <si>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</si>
  <si>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</si>
  <si>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</si>
  <si>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</si>
  <si>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</si>
  <si>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</si>
  <si>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</si>
  <si>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</si>
  <si>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</si>
  <si>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</si>
  <si>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</si>
  <si>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</si>
  <si>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</si>
  <si>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</si>
  <si>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</si>
  <si>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</si>
  <si>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</si>
  <si>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</si>
  <si>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</si>
  <si>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</si>
  <si>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</si>
  <si>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</si>
  <si>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</si>
  <si>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</si>
  <si>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</si>
  <si>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</si>
  <si>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</si>
  <si>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</si>
  <si>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</si>
  <si>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</si>
  <si>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</si>
  <si>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</si>
  <si>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</si>
  <si>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</si>
  <si>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</si>
  <si>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</si>
  <si>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</si>
  <si>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</si>
  <si>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</si>
  <si>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</si>
  <si>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</si>
  <si>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</si>
  <si>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</si>
  <si>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</si>
  <si>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</si>
  <si>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</si>
  <si>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</si>
  <si>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</si>
  <si>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</si>
  <si>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</si>
  <si>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</si>
  <si>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</si>
  <si>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</si>
  <si>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</si>
  <si>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</si>
  <si>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</si>
  <si>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</si>
  <si>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</si>
  <si>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</si>
  <si>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</si>
  <si>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</si>
  <si>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</si>
  <si>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</si>
  <si>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</si>
  <si>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</si>
  <si>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</si>
  <si>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</si>
  <si>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</si>
  <si>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</si>
  <si>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</si>
  <si>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</si>
  <si>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</si>
  <si>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</si>
  <si>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</si>
  <si>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</si>
  <si>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</si>
  <si>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</si>
  <si>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</si>
  <si>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</si>
  <si>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</si>
  <si>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</si>
  <si>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</si>
  <si>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</si>
  <si>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</si>
  <si>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</si>
  <si>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</si>
  <si>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</si>
  <si>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</si>
  <si>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</si>
  <si>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</si>
  <si>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</si>
  <si>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</si>
  <si>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</si>
  <si>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</si>
  <si>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</si>
  <si>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</si>
  <si>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</si>
  <si>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</si>
  <si>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</si>
  <si>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</si>
  <si>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</si>
  <si>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</si>
  <si>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</si>
  <si>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</si>
  <si>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</si>
  <si>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</si>
  <si>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</si>
  <si>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</si>
  <si>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</si>
  <si>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</si>
  <si>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</si>
  <si>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</si>
  <si>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</si>
  <si>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</si>
  <si>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</si>
  <si>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</si>
  <si>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</si>
  <si>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</si>
  <si>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</si>
  <si>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</si>
  <si>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</si>
  <si>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</si>
  <si>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</si>
  <si>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</si>
  <si>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</si>
  <si>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</si>
  <si>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</si>
  <si>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</si>
  <si>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</si>
  <si>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</si>
  <si>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</si>
  <si>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</si>
  <si>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</si>
  <si>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</si>
  <si>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</si>
  <si>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</si>
  <si>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</si>
  <si>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</si>
  <si>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</si>
  <si>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</si>
  <si>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</si>
  <si>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</si>
  <si>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</si>
  <si>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</si>
  <si>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</si>
  <si>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</si>
  <si>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</si>
  <si>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</si>
  <si>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</si>
  <si>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</si>
  <si>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</si>
  <si>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</si>
  <si>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</si>
  <si>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</si>
  <si>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</si>
  <si>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</si>
  <si>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</si>
  <si>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</si>
  <si>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</si>
  <si>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</si>
  <si>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</si>
  <si>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</si>
  <si>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</si>
  <si>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</si>
  <si>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</si>
  <si>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</si>
  <si>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</si>
  <si>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</si>
  <si>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</si>
  <si>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</si>
  <si>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</si>
  <si>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</si>
  <si>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</si>
  <si>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</si>
  <si>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</si>
  <si>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</si>
  <si>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</si>
  <si>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</si>
  <si>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</si>
  <si>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</si>
  <si>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</si>
  <si>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</si>
  <si>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</si>
  <si>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</si>
  <si>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</si>
  <si>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</si>
  <si>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</si>
  <si>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</si>
  <si>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</si>
  <si>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</si>
  <si>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</si>
  <si>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</si>
  <si>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</si>
  <si>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</si>
  <si>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</si>
  <si>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</si>
  <si>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</si>
  <si>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</si>
  <si>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</si>
  <si>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</si>
  <si>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</si>
  <si>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</si>
  <si>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</si>
  <si>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</si>
  <si>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</si>
  <si>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</si>
  <si>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</si>
  <si>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</si>
  <si>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</si>
  <si>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</si>
  <si>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</si>
  <si>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</si>
  <si>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</si>
  <si>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</si>
  <si>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</si>
  <si>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</si>
  <si>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</si>
  <si>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</si>
  <si>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</si>
  <si>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</si>
  <si>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</si>
  <si>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</si>
  <si>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</si>
  <si>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</si>
  <si>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</si>
  <si>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</si>
  <si>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</si>
  <si>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</si>
  <si>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</si>
  <si>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</si>
  <si>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</si>
  <si>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</si>
  <si>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</si>
  <si>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</si>
  <si>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</si>
  <si>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</si>
  <si>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</si>
  <si>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</si>
  <si>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</si>
  <si>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</si>
  <si>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</si>
  <si>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</si>
  <si>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</si>
  <si>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</si>
  <si>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</si>
  <si>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</si>
  <si>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</si>
  <si>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</si>
  <si>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</si>
  <si>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</si>
  <si>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</si>
  <si>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</si>
  <si>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</si>
  <si>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</si>
  <si>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</si>
  <si>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</si>
  <si>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</si>
  <si>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</si>
  <si>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</si>
  <si>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</si>
  <si>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</si>
  <si>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</si>
  <si>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</si>
  <si>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</si>
  <si>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</si>
  <si>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</si>
  <si>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</si>
  <si>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</si>
  <si>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</si>
  <si>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</si>
  <si>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</si>
  <si>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</si>
  <si>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</si>
  <si>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</si>
  <si>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</si>
  <si>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</si>
  <si>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</si>
  <si>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</si>
  <si>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</si>
  <si>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</si>
  <si>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</si>
  <si>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</si>
  <si>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</si>
  <si>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</si>
  <si>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</si>
  <si>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</si>
  <si>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</si>
  <si>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</si>
  <si>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</si>
  <si>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</si>
  <si>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</si>
  <si>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</si>
  <si>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</si>
  <si>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</si>
  <si>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</si>
  <si>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</si>
  <si>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</si>
  <si>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</si>
  <si>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</si>
  <si>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</si>
  <si>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</si>
  <si>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</si>
  <si>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</si>
  <si>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</si>
  <si>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</si>
  <si>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</si>
  <si>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</si>
  <si>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</si>
  <si>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</si>
  <si>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</si>
  <si>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</si>
  <si>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</si>
  <si>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</si>
  <si>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</si>
  <si>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</si>
  <si>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</si>
  <si>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</si>
  <si>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</si>
  <si>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</si>
  <si>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</si>
  <si>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</si>
  <si>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</si>
  <si>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</si>
  <si>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</si>
  <si>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</si>
  <si>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</si>
  <si>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</si>
  <si>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</si>
  <si>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</si>
  <si>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</si>
  <si>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</si>
  <si>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</si>
  <si>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</si>
  <si>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</si>
  <si>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</si>
  <si>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</si>
  <si>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</si>
  <si>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</si>
  <si>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</si>
  <si>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</si>
  <si>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</si>
  <si>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</si>
  <si>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</si>
  <si>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</si>
  <si>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</si>
  <si>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</si>
  <si>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</si>
  <si>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</si>
  <si>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</si>
  <si>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</si>
  <si>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</si>
  <si>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</si>
  <si>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</si>
  <si>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</si>
  <si>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</si>
  <si>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</si>
  <si>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</si>
  <si>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</si>
  <si>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</si>
  <si>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</si>
  <si>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</si>
  <si>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</si>
  <si>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</si>
  <si>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</si>
  <si>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</si>
  <si>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</si>
  <si>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</si>
  <si>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</si>
  <si>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</si>
  <si>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</si>
  <si>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</si>
  <si>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</si>
  <si>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</si>
  <si>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</si>
  <si>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</si>
  <si>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</si>
  <si>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</si>
  <si>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</si>
  <si>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</si>
  <si>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</si>
  <si>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</si>
  <si>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</si>
  <si>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</si>
  <si>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</si>
  <si>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</si>
  <si>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</si>
  <si>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</si>
  <si>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</si>
  <si>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</si>
  <si>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</si>
  <si>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</si>
  <si>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</si>
  <si>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</si>
  <si>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</si>
  <si>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</si>
  <si>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</si>
  <si>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</si>
  <si>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</si>
  <si>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</si>
  <si>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</si>
  <si>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</si>
  <si>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</si>
  <si>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</si>
  <si>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</si>
  <si>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</si>
  <si>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</si>
  <si>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</si>
  <si>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</si>
  <si>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</si>
  <si>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</si>
  <si>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</si>
  <si>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</si>
  <si>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</si>
  <si>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</si>
  <si>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</si>
  <si>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</si>
  <si>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</si>
  <si>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</si>
  <si>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</si>
  <si>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</si>
  <si>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</si>
  <si>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</si>
  <si>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</si>
  <si>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</si>
  <si>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</si>
  <si>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</si>
  <si>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</si>
  <si>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</si>
  <si>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</si>
  <si>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</si>
  <si>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</si>
  <si>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</si>
  <si>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</si>
  <si>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</si>
  <si>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</si>
  <si>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</si>
  <si>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</si>
  <si>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</si>
  <si>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</si>
  <si>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</si>
  <si>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</si>
  <si>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</si>
  <si>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</si>
  <si>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</si>
  <si>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</si>
  <si>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</si>
  <si>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</si>
  <si>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</si>
  <si>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</si>
  <si>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</si>
  <si>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</si>
  <si>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</si>
  <si>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</si>
  <si>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</si>
  <si>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</si>
  <si>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</si>
  <si>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</si>
  <si>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</si>
  <si>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</si>
  <si>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</si>
  <si>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</si>
  <si>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</si>
  <si>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</si>
  <si>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</si>
  <si>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</si>
  <si>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</si>
  <si>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</si>
  <si>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</si>
  <si>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</si>
  <si>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</si>
  <si>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</si>
  <si>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</si>
  <si>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</si>
  <si>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</si>
  <si>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</si>
  <si>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</si>
  <si>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</si>
  <si>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</si>
  <si>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</si>
  <si>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</si>
  <si>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</si>
  <si>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</si>
  <si>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</si>
  <si>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</si>
  <si>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</si>
  <si>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</si>
  <si>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</si>
  <si>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</si>
  <si>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</si>
  <si>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</si>
  <si>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</si>
  <si>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</si>
  <si>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</si>
  <si>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</si>
  <si>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</si>
  <si>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</si>
  <si>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</si>
  <si>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</si>
  <si>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</si>
  <si>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</si>
  <si>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</si>
  <si>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</si>
  <si>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</si>
  <si>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</si>
  <si>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</si>
  <si>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</si>
  <si>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</si>
  <si>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</si>
  <si>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</si>
  <si>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</si>
  <si>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</si>
  <si>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</si>
  <si>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</si>
  <si>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</si>
  <si>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</si>
  <si>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</si>
  <si>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</si>
  <si>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</si>
  <si>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</si>
  <si>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</si>
  <si>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</si>
  <si>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</si>
  <si>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</si>
  <si>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</si>
  <si>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</si>
  <si>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</si>
  <si>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</si>
  <si>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</si>
  <si>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</si>
  <si>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</si>
  <si>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</si>
  <si>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</si>
  <si>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</si>
  <si>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</si>
  <si>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</si>
  <si>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</si>
  <si>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</si>
  <si>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</si>
  <si>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</si>
  <si>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</si>
  <si>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</si>
  <si>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</si>
  <si>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</si>
  <si>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</si>
  <si>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</si>
  <si>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</si>
  <si>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</si>
  <si>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</si>
  <si>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</si>
  <si>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</si>
  <si>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</si>
  <si>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</si>
  <si>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</si>
  <si>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</si>
  <si>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</si>
  <si>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</si>
  <si>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</si>
  <si>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</si>
  <si>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</si>
  <si>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</si>
  <si>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</si>
  <si>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</si>
  <si>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</si>
  <si>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</si>
  <si>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</si>
  <si>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</si>
  <si>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</si>
  <si>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</si>
  <si>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</si>
  <si>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</si>
  <si>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</si>
  <si>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</si>
  <si>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</si>
  <si>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</si>
  <si>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</si>
  <si>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</si>
  <si>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</si>
  <si>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</si>
  <si>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</si>
  <si>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</si>
  <si>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</si>
  <si>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</si>
  <si>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</si>
  <si>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</si>
  <si>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</si>
  <si>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</si>
  <si>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</si>
  <si>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</si>
  <si>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</si>
  <si>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</si>
  <si>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</si>
  <si>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</si>
  <si>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</si>
  <si>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</si>
  <si>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</si>
  <si>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</si>
  <si>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</si>
  <si>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</si>
  <si>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</si>
  <si>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</si>
  <si>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</si>
  <si>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</si>
  <si>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</si>
  <si>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</si>
  <si>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</si>
  <si>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</si>
  <si>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</si>
  <si>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</si>
  <si>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</si>
  <si>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</si>
  <si>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</si>
  <si>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</si>
  <si>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</si>
  <si>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</si>
  <si>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</si>
  <si>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</si>
  <si>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</si>
  <si>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</si>
  <si>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</si>
  <si>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</si>
  <si>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</si>
  <si>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</si>
  <si>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</si>
  <si>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</si>
  <si>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</si>
  <si>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</si>
  <si>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</si>
  <si>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</si>
  <si>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</si>
  <si>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</si>
  <si>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</si>
  <si>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</si>
  <si>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</si>
  <si>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</si>
  <si>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</si>
  <si>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</si>
  <si>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</si>
  <si>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</si>
  <si>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</si>
  <si>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</si>
  <si>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</si>
  <si>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</si>
  <si>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</si>
  <si>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</si>
  <si>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</si>
  <si>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</si>
  <si>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</si>
  <si>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</si>
  <si>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</si>
  <si>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</si>
  <si>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</si>
  <si>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</si>
  <si>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</si>
  <si>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</si>
  <si>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</si>
  <si>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</si>
  <si>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</si>
  <si>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</si>
  <si>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</si>
  <si>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</si>
  <si>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</si>
  <si>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</si>
  <si>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</si>
  <si>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</si>
  <si>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</si>
  <si>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</si>
  <si>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</si>
  <si>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</si>
  <si>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</si>
  <si>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</si>
  <si>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</si>
  <si>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</si>
  <si>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</si>
  <si>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</si>
  <si>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</si>
  <si>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</si>
  <si>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</si>
  <si>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</si>
  <si>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</si>
  <si>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</si>
  <si>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</si>
  <si>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</si>
  <si>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</si>
  <si>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</si>
  <si>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</si>
  <si>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</si>
  <si>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</si>
  <si>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</si>
  <si>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</si>
  <si>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</si>
  <si>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</si>
  <si>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</si>
  <si>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</si>
  <si>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</si>
  <si>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</si>
  <si>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</si>
  <si>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</si>
  <si>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</si>
  <si>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</si>
  <si>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</si>
  <si>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</si>
  <si>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</si>
  <si>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</si>
  <si>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</si>
  <si>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</si>
  <si>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</si>
  <si>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</si>
  <si>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</si>
  <si>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</si>
  <si>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</si>
  <si>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</si>
  <si>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</si>
  <si>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</si>
  <si>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</si>
  <si>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</si>
  <si>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</si>
  <si>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</si>
  <si>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</si>
  <si>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</si>
  <si>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</si>
  <si>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</si>
  <si>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</si>
  <si>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</si>
  <si>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</si>
  <si>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</si>
  <si>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</si>
  <si>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</si>
  <si>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</si>
  <si>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</si>
  <si>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</si>
  <si>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</si>
  <si>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</si>
  <si>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</si>
  <si>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</si>
  <si>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</si>
  <si>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</si>
  <si>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</si>
  <si>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</si>
  <si>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</si>
  <si>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</si>
  <si>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</si>
  <si>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</si>
  <si>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</si>
  <si>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</si>
  <si>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</si>
  <si>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</si>
  <si>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</si>
  <si>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</si>
  <si>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</si>
  <si>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</si>
  <si>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</si>
  <si>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</si>
  <si>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</si>
  <si>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</si>
  <si>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</si>
  <si>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</si>
  <si>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</si>
  <si>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</si>
  <si>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</si>
  <si>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</si>
  <si>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</si>
  <si>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</si>
  <si>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</si>
  <si>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</si>
  <si>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</si>
  <si>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</si>
  <si>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</si>
  <si>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</si>
  <si>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</si>
  <si>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</si>
  <si>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</si>
  <si>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</si>
  <si>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</si>
  <si>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</si>
  <si>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</si>
  <si>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</si>
  <si>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</si>
  <si>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</si>
  <si>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</si>
  <si>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</si>
  <si>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</si>
  <si>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</si>
  <si>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</si>
  <si>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</si>
  <si>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</si>
  <si>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</si>
  <si>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</si>
  <si>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</si>
  <si>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</si>
  <si>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</si>
  <si>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</si>
  <si>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</si>
  <si>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</si>
  <si>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</si>
  <si>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</si>
  <si>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</si>
  <si>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</si>
  <si>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</si>
  <si>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</si>
  <si>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</si>
  <si>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</si>
  <si>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</si>
  <si>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</si>
  <si>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</si>
  <si>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</si>
  <si>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</si>
  <si>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</si>
  <si>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</si>
  <si>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</si>
  <si>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</si>
  <si>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</si>
  <si>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</si>
  <si>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</si>
  <si>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</si>
  <si>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</si>
  <si>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</si>
  <si>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</si>
  <si>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</si>
  <si>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</si>
  <si>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</si>
  <si>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</si>
  <si>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</si>
  <si>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</si>
  <si>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</si>
  <si>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</si>
  <si>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</si>
  <si>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</si>
  <si>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</si>
  <si>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</si>
  <si>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</si>
  <si>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</si>
  <si>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</si>
  <si>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</si>
  <si>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</si>
  <si>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</si>
  <si>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</si>
  <si>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</si>
  <si>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</si>
  <si>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</si>
  <si>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</si>
  <si>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</si>
  <si>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</si>
  <si>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</si>
  <si>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</si>
  <si>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</si>
  <si>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</si>
  <si>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</si>
  <si>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</si>
  <si>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</si>
  <si>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</si>
  <si>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</si>
  <si>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</si>
  <si>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</si>
  <si>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</si>
  <si>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</si>
  <si>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</si>
  <si>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</si>
  <si>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</si>
  <si>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</si>
  <si>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</si>
  <si>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</si>
  <si>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</si>
  <si>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</si>
  <si>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</si>
  <si>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</si>
  <si>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</si>
  <si>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</si>
  <si>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</si>
  <si>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</si>
  <si>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</si>
  <si>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</si>
  <si>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</si>
  <si>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</si>
  <si>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</si>
  <si>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</si>
  <si>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</si>
  <si>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</si>
  <si>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</si>
  <si>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</si>
  <si>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</si>
  <si>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</si>
  <si>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</si>
  <si>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</si>
  <si>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</si>
  <si>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</si>
  <si>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</si>
  <si>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</si>
  <si>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</si>
  <si>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</si>
  <si>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</si>
  <si>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</si>
  <si>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</si>
  <si>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</si>
  <si>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</si>
  <si>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</si>
  <si>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</si>
  <si>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</si>
  <si>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</si>
  <si>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</si>
  <si>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</si>
  <si>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</si>
  <si>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</si>
  <si>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</si>
  <si>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</si>
  <si>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</si>
  <si>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</si>
  <si>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</si>
  <si>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</si>
  <si>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</si>
  <si>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</si>
  <si>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</si>
  <si>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</si>
  <si>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</si>
  <si>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</si>
  <si>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</si>
  <si>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</si>
  <si>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</si>
  <si>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</si>
  <si>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</si>
  <si>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</si>
  <si>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</si>
  <si>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</si>
  <si>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</si>
  <si>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</si>
  <si>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</si>
  <si>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</si>
  <si>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</si>
  <si>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</si>
  <si>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</si>
  <si>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</si>
  <si>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</si>
  <si>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</si>
  <si>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</si>
  <si>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</si>
  <si>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</si>
  <si>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</si>
  <si>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</si>
  <si>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</si>
  <si>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</si>
  <si>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</si>
  <si>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</si>
  <si>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</si>
  <si>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</si>
  <si>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</si>
  <si>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</si>
  <si>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</si>
  <si>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</si>
  <si>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</si>
  <si>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</si>
  <si>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</si>
  <si>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</si>
  <si>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</si>
  <si>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</si>
  <si>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</si>
  <si>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</si>
  <si>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</si>
  <si>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</si>
  <si>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</si>
  <si>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</si>
  <si>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</si>
  <si>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</si>
  <si>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</si>
  <si>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</si>
  <si>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</si>
  <si>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</si>
  <si>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</si>
  <si>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</si>
  <si>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</si>
  <si>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</si>
  <si>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</si>
  <si>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</si>
  <si>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</si>
  <si>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</si>
  <si>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</si>
  <si>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</si>
  <si>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</si>
  <si>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</si>
  <si>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</si>
  <si>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</si>
  <si>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</si>
  <si>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</si>
  <si>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</si>
  <si>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</si>
  <si>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</si>
  <si>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</si>
  <si>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</si>
  <si>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</si>
  <si>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</si>
  <si>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</si>
  <si>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</si>
  <si>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</si>
  <si>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</si>
  <si>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</si>
  <si>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</si>
  <si>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</si>
  <si>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</si>
  <si>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</si>
  <si>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</si>
  <si>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</si>
  <si>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</si>
  <si>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</si>
  <si>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</si>
  <si>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</si>
  <si>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</si>
  <si>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</si>
  <si>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</si>
  <si>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</si>
  <si>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</si>
  <si>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</si>
  <si>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</si>
  <si>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</si>
  <si>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</si>
  <si>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</si>
  <si>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</si>
  <si>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</si>
  <si>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</si>
  <si>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</si>
  <si>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</si>
  <si>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</si>
  <si>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</si>
  <si>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</si>
  <si>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</si>
  <si>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</si>
  <si>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</si>
  <si>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</si>
  <si>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</si>
  <si>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</si>
  <si>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</si>
  <si>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</si>
  <si>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</si>
  <si>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</si>
  <si>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</si>
  <si>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</si>
  <si>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</si>
  <si>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</si>
  <si>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</si>
  <si>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</si>
  <si>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</si>
  <si>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</si>
  <si>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</si>
  <si>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</si>
  <si>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</si>
  <si>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</si>
  <si>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</si>
  <si>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</si>
  <si>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</si>
  <si>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</si>
  <si>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</si>
  <si>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</si>
  <si>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</si>
  <si>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</si>
  <si>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</si>
  <si>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</si>
  <si>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</si>
  <si>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</si>
  <si>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</si>
  <si>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</si>
  <si>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</si>
  <si>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</si>
  <si>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</si>
  <si>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</si>
  <si>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</si>
  <si>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</si>
  <si>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</si>
  <si>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</si>
  <si>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</si>
  <si>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</si>
  <si>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</si>
  <si>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</si>
  <si>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</si>
  <si>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</si>
  <si>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</si>
  <si>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</si>
  <si>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</si>
  <si>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</si>
  <si>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</si>
  <si>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</si>
  <si>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</si>
  <si>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</si>
  <si>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</si>
  <si>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</si>
  <si>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</si>
  <si>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</si>
  <si>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</si>
  <si>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</si>
  <si>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</si>
  <si>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</si>
  <si>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</si>
  <si>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</si>
  <si>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</si>
  <si>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</si>
  <si>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</si>
  <si>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</si>
  <si>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</si>
  <si>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</si>
  <si>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</si>
  <si>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</si>
  <si>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</si>
  <si>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</si>
  <si>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</si>
  <si>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</si>
  <si>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</si>
  <si>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</si>
  <si>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</si>
  <si>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</si>
  <si>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</si>
  <si>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</si>
  <si>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</si>
  <si>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</si>
  <si>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</si>
  <si>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</si>
  <si>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</si>
  <si>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</si>
  <si>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</si>
  <si>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</si>
  <si>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</si>
  <si>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</si>
  <si>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</si>
  <si>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</si>
  <si>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</si>
  <si>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</si>
  <si>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</si>
  <si>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</si>
  <si>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</si>
  <si>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</si>
  <si>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</si>
  <si>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</si>
  <si>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</si>
  <si>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</si>
  <si>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</si>
  <si>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</si>
  <si>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</si>
  <si>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</si>
  <si>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</si>
  <si>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</si>
  <si>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</si>
  <si>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</si>
  <si>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</si>
  <si>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</si>
  <si>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</si>
  <si>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</si>
  <si>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</si>
  <si>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</si>
  <si>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</si>
  <si>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</si>
  <si>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</si>
  <si>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</si>
  <si>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</si>
  <si>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</si>
  <si>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</si>
  <si>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</si>
  <si>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</si>
  <si>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</si>
  <si>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</si>
  <si>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</si>
  <si>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</si>
  <si>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</si>
  <si>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</si>
  <si>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</si>
  <si>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</si>
  <si>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</si>
  <si>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</si>
  <si>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</si>
  <si>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</si>
  <si>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</si>
  <si>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</si>
  <si>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</si>
  <si>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</si>
  <si>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</si>
  <si>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</si>
  <si>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</si>
  <si>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</si>
  <si>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</si>
  <si>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</si>
  <si>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</si>
  <si>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</si>
  <si>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</si>
  <si>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</si>
  <si>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</si>
  <si>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</si>
  <si>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</si>
  <si>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</si>
  <si>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</si>
  <si>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</si>
  <si>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</si>
  <si>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</si>
  <si>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</si>
  <si>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</si>
  <si>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</si>
  <si>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</si>
  <si>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</si>
  <si>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</si>
  <si>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</si>
  <si>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</si>
  <si>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</si>
  <si>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</si>
  <si>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</si>
  <si>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</si>
  <si>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</si>
  <si>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</si>
  <si>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</si>
  <si>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</si>
  <si>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</si>
  <si>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</si>
  <si>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</si>
  <si>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</si>
  <si>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</si>
  <si>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</si>
  <si>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</si>
  <si>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</si>
  <si>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</si>
  <si>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</si>
  <si>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</si>
  <si>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</si>
  <si>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</si>
  <si>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</si>
  <si>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</si>
  <si>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</si>
  <si>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</si>
  <si>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</si>
  <si>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</si>
  <si>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</si>
  <si>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</si>
  <si>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</si>
  <si>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</si>
  <si>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</si>
  <si>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</si>
  <si>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</si>
  <si>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</si>
  <si>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</si>
  <si>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</si>
  <si>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</si>
  <si>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</si>
  <si>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</si>
  <si>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</si>
  <si>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</si>
  <si>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</si>
  <si>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</si>
  <si>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</si>
  <si>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</si>
  <si>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</si>
  <si>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</si>
  <si>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</si>
  <si>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</si>
  <si>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</si>
  <si>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</si>
  <si>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</si>
  <si>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</si>
  <si>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</si>
  <si>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</si>
  <si>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</si>
  <si>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</si>
  <si>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</si>
  <si>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</si>
  <si>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</si>
  <si>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</si>
  <si>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</si>
  <si>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</si>
  <si>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</si>
  <si>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</si>
  <si>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</si>
  <si>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</si>
  <si>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</si>
  <si>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</si>
  <si>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</si>
  <si>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</si>
  <si>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</si>
  <si>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</si>
  <si>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</si>
  <si>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</si>
  <si>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</si>
  <si>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</si>
  <si>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</si>
  <si>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</si>
  <si>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</si>
  <si>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</si>
  <si>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</si>
  <si>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</si>
  <si>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</si>
  <si>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</si>
  <si>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</si>
  <si>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</si>
  <si>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</si>
  <si>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</si>
  <si>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</si>
  <si>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</si>
  <si>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</si>
  <si>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</si>
  <si>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</si>
  <si>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</si>
  <si>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</si>
  <si>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</si>
  <si>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</si>
  <si>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</si>
  <si>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</si>
  <si>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</si>
  <si>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</si>
  <si>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</si>
  <si>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</si>
  <si>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</si>
  <si>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</si>
  <si>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</si>
  <si>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</si>
  <si>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</si>
  <si>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</si>
  <si>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</si>
  <si>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</si>
  <si>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</si>
  <si>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</si>
  <si>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</si>
  <si>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</si>
  <si>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</si>
  <si>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</si>
  <si>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</si>
  <si>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</si>
  <si>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</si>
  <si>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</si>
  <si>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</si>
  <si>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</si>
  <si>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</si>
  <si>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</si>
  <si>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</si>
  <si>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</si>
  <si>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</si>
  <si>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</si>
  <si>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</si>
  <si>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</si>
  <si>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</si>
  <si>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</si>
  <si>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</si>
  <si>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</si>
  <si>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</si>
  <si>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</si>
  <si>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</si>
  <si>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</si>
  <si>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</si>
  <si>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</si>
  <si>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</si>
  <si>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</si>
  <si>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</si>
  <si>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</si>
  <si>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</si>
  <si>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</si>
  <si>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</si>
  <si>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</si>
  <si>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</si>
  <si>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</si>
  <si>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</si>
  <si>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</si>
  <si>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</si>
  <si>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</si>
  <si>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</si>
  <si>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</si>
  <si>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</si>
  <si>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</si>
  <si>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</si>
  <si>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</si>
  <si>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</si>
  <si>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</si>
  <si>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</si>
  <si>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</si>
  <si>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</si>
  <si>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</si>
  <si>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</si>
  <si>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</si>
  <si>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</si>
  <si>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</si>
  <si>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</si>
  <si>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</si>
  <si>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</si>
  <si>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</si>
  <si>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</si>
  <si>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</si>
  <si>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</si>
  <si>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</si>
  <si>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</si>
  <si>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</si>
  <si>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</si>
  <si>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</si>
  <si>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</si>
  <si>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</si>
  <si>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</si>
  <si>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</si>
  <si>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</si>
  <si>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</si>
  <si>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</si>
  <si>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</si>
  <si>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</si>
  <si>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</si>
  <si>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</si>
  <si>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</si>
  <si>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</si>
  <si>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</si>
  <si>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</si>
  <si>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</si>
  <si>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</si>
  <si>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</si>
  <si>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</si>
  <si>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</si>
  <si>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</si>
  <si>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</si>
  <si>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</si>
  <si>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</si>
  <si>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</si>
  <si>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</si>
  <si>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</si>
  <si>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</si>
  <si>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</si>
  <si>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</si>
  <si>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</si>
  <si>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</si>
  <si>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</si>
  <si>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</si>
  <si>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</si>
  <si>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</si>
  <si>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</si>
  <si>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</si>
  <si>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</si>
  <si>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</si>
  <si>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</si>
  <si>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</si>
  <si>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</si>
  <si>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</si>
  <si>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</si>
  <si>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</si>
  <si>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</si>
  <si>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</si>
  <si>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</si>
  <si>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</si>
  <si>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</si>
  <si>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</si>
  <si>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</si>
  <si>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</si>
  <si>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</si>
  <si>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</si>
  <si>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</si>
  <si>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</si>
  <si>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</si>
  <si>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</si>
  <si>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</si>
  <si>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</si>
  <si>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</si>
  <si>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</si>
  <si>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</si>
  <si>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</si>
  <si>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</si>
  <si>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</si>
  <si>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</si>
  <si>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</si>
  <si>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</si>
  <si>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</si>
  <si>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</si>
  <si>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</si>
  <si>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</si>
  <si>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</si>
  <si>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</si>
  <si>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</si>
  <si>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</si>
  <si>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</si>
  <si>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</si>
  <si>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</si>
  <si>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</si>
  <si>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</si>
  <si>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</si>
  <si>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</si>
  <si>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</si>
  <si>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</si>
  <si>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</si>
  <si>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</si>
  <si>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</si>
  <si>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</si>
  <si>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</si>
  <si>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</si>
  <si>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</si>
  <si>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</si>
  <si>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</si>
  <si>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</si>
  <si>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</si>
  <si>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</si>
  <si>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</si>
  <si>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</si>
  <si>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</si>
  <si>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</si>
  <si>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</si>
  <si>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</si>
  <si>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</si>
  <si>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</si>
  <si>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</si>
  <si>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</si>
  <si>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</si>
  <si>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</si>
  <si>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</si>
  <si>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</si>
  <si>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</si>
  <si>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</si>
  <si>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</si>
  <si>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</si>
  <si>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</si>
  <si>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</si>
  <si>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</si>
  <si>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</si>
  <si>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</si>
  <si>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</si>
  <si>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</si>
  <si>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</si>
  <si>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</si>
  <si>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</si>
  <si>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</si>
  <si>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</si>
  <si>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</si>
  <si>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</si>
  <si>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</si>
  <si>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</si>
  <si>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</si>
  <si>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</si>
  <si>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</si>
  <si>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</si>
  <si>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</si>
  <si>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</si>
  <si>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</si>
  <si>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</si>
  <si>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</si>
  <si>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</si>
  <si>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</si>
  <si>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</si>
  <si>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</si>
  <si>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</si>
  <si>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</si>
  <si>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</si>
  <si>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</si>
  <si>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</si>
  <si>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</si>
  <si>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</si>
  <si>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</si>
  <si>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</si>
  <si>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</si>
  <si>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</si>
  <si>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</si>
  <si>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</si>
  <si>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</si>
  <si>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</si>
  <si>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</si>
  <si>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</si>
  <si>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</si>
  <si>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</si>
  <si>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</si>
  <si>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</si>
  <si>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</si>
  <si>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</si>
  <si>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</si>
  <si>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</si>
  <si>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</si>
  <si>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</si>
  <si>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</si>
  <si>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</si>
  <si>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</si>
  <si>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</si>
  <si>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</si>
  <si>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</si>
  <si>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</si>
  <si>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</si>
  <si>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</si>
  <si>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</si>
  <si>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</si>
  <si>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</si>
  <si>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</si>
  <si>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</si>
  <si>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</si>
  <si>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</si>
  <si>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</si>
  <si>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</si>
  <si>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</si>
  <si>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</si>
  <si>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</si>
  <si>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</si>
  <si>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</si>
  <si>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</si>
  <si>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</si>
  <si>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</si>
  <si>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</si>
  <si>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</si>
  <si>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</si>
  <si>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</si>
  <si>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</si>
  <si>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</si>
  <si>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</si>
  <si>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</si>
  <si>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</si>
  <si>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</si>
  <si>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</si>
  <si>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</si>
  <si>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</si>
  <si>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</si>
  <si>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</si>
  <si>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</si>
  <si>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</si>
  <si>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</si>
  <si>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</si>
  <si>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</si>
  <si>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</si>
  <si>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</si>
  <si>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</si>
  <si>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</si>
  <si>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</si>
  <si>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</si>
  <si>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</si>
  <si>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</si>
  <si>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</si>
  <si>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</si>
  <si>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</si>
  <si>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</si>
  <si>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</si>
  <si>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</si>
  <si>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</si>
  <si>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</si>
  <si>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</si>
  <si>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</si>
  <si>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</si>
  <si>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</si>
  <si>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</si>
  <si>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</si>
  <si>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</si>
  <si>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</si>
  <si>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</si>
  <si>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</si>
  <si>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</si>
  <si>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</si>
  <si>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</si>
  <si>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</si>
  <si>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</si>
  <si>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</si>
  <si>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</si>
  <si>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</si>
  <si>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</si>
  <si>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</si>
  <si>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</si>
  <si>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</si>
  <si>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</si>
  <si>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</si>
  <si>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</si>
  <si>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</si>
  <si>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</si>
  <si>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</si>
  <si>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</si>
  <si>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</si>
  <si>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</si>
  <si>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</si>
  <si>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</si>
  <si>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</si>
  <si>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</si>
  <si>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</si>
  <si>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</si>
  <si>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</si>
  <si>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</si>
  <si>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</si>
  <si>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</si>
  <si>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</si>
  <si>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</si>
  <si>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</si>
  <si>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</si>
  <si>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</si>
  <si>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</si>
  <si>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</si>
  <si>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</si>
  <si>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</si>
  <si>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</si>
  <si>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</si>
  <si>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</si>
  <si>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</si>
  <si>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</si>
  <si>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</si>
  <si>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</si>
  <si>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</si>
  <si>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</si>
  <si>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</si>
  <si>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</si>
  <si>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</si>
  <si>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</si>
  <si>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</si>
  <si>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</si>
  <si>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</si>
  <si>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</si>
  <si>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</si>
  <si>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</si>
  <si>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</si>
  <si>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</si>
  <si>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</si>
  <si>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</si>
  <si>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</si>
  <si>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</si>
  <si>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</si>
  <si>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</si>
  <si>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</si>
  <si>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</si>
  <si>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</si>
  <si>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</si>
  <si>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</si>
  <si>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</si>
  <si>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</si>
  <si>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</si>
  <si>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</si>
  <si>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</si>
  <si>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</si>
  <si>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</si>
  <si>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</si>
  <si>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</si>
  <si>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</si>
  <si>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</si>
  <si>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</si>
  <si>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</si>
  <si>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</si>
  <si>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</si>
  <si>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</si>
  <si>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</si>
  <si>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</si>
  <si>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</si>
  <si>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</si>
  <si>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</si>
  <si>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</si>
  <si>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</si>
  <si>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</si>
  <si>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</si>
  <si>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</si>
  <si>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</si>
  <si>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</si>
  <si>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</si>
  <si>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</si>
  <si>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</si>
  <si>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</si>
  <si>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</si>
  <si>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</si>
  <si>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</si>
  <si>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</si>
  <si>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</si>
  <si>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</si>
  <si>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</si>
  <si>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</si>
  <si>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</si>
  <si>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</si>
  <si>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</si>
  <si>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</si>
  <si>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</si>
  <si>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</si>
  <si>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</si>
  <si>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</si>
  <si>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</si>
  <si>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</si>
  <si>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</si>
  <si>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</si>
  <si>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</si>
  <si>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</si>
  <si>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</si>
  <si>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</si>
  <si>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</si>
  <si>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</si>
  <si>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</si>
  <si>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</si>
  <si>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</si>
  <si>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</si>
  <si>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</si>
  <si>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</si>
  <si>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</si>
  <si>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</si>
  <si>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</si>
  <si>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</si>
  <si>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</si>
  <si>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</si>
  <si>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</si>
  <si>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</si>
  <si>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</si>
  <si>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</si>
  <si>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</si>
  <si>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</si>
  <si>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</si>
  <si>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</si>
  <si>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</si>
  <si>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</si>
  <si>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</si>
  <si>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</si>
  <si>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</si>
  <si>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</si>
  <si>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</si>
  <si>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</si>
  <si>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</si>
  <si>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</si>
  <si>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</si>
  <si>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</si>
  <si>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</si>
  <si>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</si>
  <si>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</si>
  <si>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</si>
  <si>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</si>
  <si>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</si>
  <si>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</si>
  <si>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</si>
  <si>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</si>
  <si>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</si>
  <si>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</si>
  <si>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</si>
  <si>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</si>
  <si>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</si>
  <si>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</si>
  <si>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</si>
  <si>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</si>
  <si>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</si>
  <si>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</si>
  <si>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</si>
  <si>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</si>
  <si>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</si>
  <si>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</si>
  <si>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</si>
  <si>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</si>
  <si>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</si>
  <si>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</si>
  <si>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</si>
  <si>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</si>
  <si>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</si>
  <si>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</si>
  <si>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</si>
  <si>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</si>
  <si>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</si>
  <si>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</si>
  <si>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</si>
  <si>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</si>
  <si>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</si>
  <si>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</si>
  <si>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</si>
  <si>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</si>
  <si>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</si>
  <si>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</si>
  <si>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</si>
  <si>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</si>
  <si>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</si>
  <si>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</si>
  <si>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</si>
  <si>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</si>
  <si>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</si>
  <si>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</si>
  <si>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</si>
  <si>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</si>
  <si>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</si>
  <si>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</si>
  <si>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</si>
  <si>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</si>
  <si>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</si>
  <si>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</si>
  <si>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</si>
  <si>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</si>
  <si>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</si>
  <si>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</si>
  <si>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</si>
  <si>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</si>
  <si>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</si>
  <si>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</si>
  <si>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</si>
  <si>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</si>
  <si>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</si>
  <si>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</si>
  <si>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</si>
  <si>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</si>
  <si>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</si>
  <si>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</si>
  <si>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</si>
  <si>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</si>
  <si>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</si>
  <si>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</si>
  <si>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</si>
  <si>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</si>
  <si>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</si>
  <si>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</si>
  <si>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</si>
  <si>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</si>
  <si>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</si>
  <si>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</si>
  <si>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</si>
  <si>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</si>
  <si>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</si>
  <si>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</si>
  <si>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</si>
  <si>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</si>
  <si>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</si>
  <si>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</si>
  <si>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</si>
  <si>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</si>
  <si>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</si>
  <si>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</si>
  <si>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</si>
  <si>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</si>
  <si>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</si>
  <si>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</si>
  <si>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</si>
  <si>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</si>
  <si>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</si>
  <si>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</si>
  <si>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</si>
  <si>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</si>
  <si>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</si>
  <si>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</si>
  <si>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</si>
  <si>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</si>
  <si>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</si>
  <si>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</si>
  <si>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</si>
  <si>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</si>
  <si>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</si>
  <si>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</si>
  <si>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</si>
  <si>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</si>
  <si>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</si>
  <si>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</si>
  <si>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</si>
  <si>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</si>
  <si>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</si>
  <si>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</si>
  <si>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</si>
  <si>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</si>
  <si>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</si>
  <si>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</si>
  <si>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</si>
  <si>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</si>
  <si>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</si>
  <si>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</si>
  <si>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</si>
  <si>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</si>
  <si>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</si>
  <si>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</si>
  <si>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</si>
  <si>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</si>
  <si>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</si>
  <si>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</si>
  <si>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</si>
  <si>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</si>
  <si>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</si>
  <si>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</si>
  <si>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</si>
  <si>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</si>
  <si>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</si>
  <si>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</si>
  <si>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</si>
  <si>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</si>
  <si>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</si>
  <si>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</si>
  <si>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</si>
  <si>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</si>
  <si>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</si>
  <si>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</si>
  <si>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</si>
  <si>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</si>
  <si>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</si>
  <si>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</si>
  <si>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</si>
  <si>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</si>
  <si>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</si>
  <si>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</si>
  <si>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</si>
  <si>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</si>
  <si>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</si>
  <si>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</si>
  <si>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</si>
  <si>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</si>
  <si>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</si>
  <si>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</si>
  <si>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</si>
  <si>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</si>
  <si>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</si>
  <si>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</si>
  <si>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</si>
  <si>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</si>
  <si>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</si>
  <si>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</si>
  <si>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</si>
  <si>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</si>
  <si>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</si>
  <si>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</si>
  <si>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</si>
  <si>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</si>
  <si>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</si>
  <si>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</si>
  <si>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</si>
  <si>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</si>
  <si>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</si>
  <si>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</si>
  <si>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</si>
  <si>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</si>
  <si>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</si>
  <si>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</si>
  <si>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</si>
  <si>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</si>
  <si>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</si>
  <si>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</si>
  <si>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</si>
  <si>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</si>
  <si>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</si>
  <si>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</si>
  <si>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</si>
  <si>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</si>
  <si>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</si>
  <si>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</si>
  <si>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</si>
  <si>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</si>
  <si>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</si>
  <si>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</si>
  <si>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</si>
  <si>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</si>
  <si>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</si>
  <si>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</si>
  <si>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</si>
  <si>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</si>
  <si>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</si>
  <si>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</si>
  <si>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</si>
  <si>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</si>
  <si>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</si>
  <si>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</si>
  <si>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</si>
  <si>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</si>
  <si>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</si>
  <si>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</si>
  <si>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</si>
  <si>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</si>
  <si>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</si>
  <si>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</si>
  <si>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</si>
  <si>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</si>
  <si>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</si>
  <si>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</si>
  <si>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</si>
  <si>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</si>
  <si>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</si>
  <si>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</si>
  <si>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</si>
  <si>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</si>
  <si>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</si>
  <si>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</si>
  <si>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</si>
  <si>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</si>
  <si>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</si>
  <si>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</si>
  <si>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</si>
  <si>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</si>
  <si>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</si>
  <si>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</si>
  <si>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</si>
  <si>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</si>
  <si>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</si>
  <si>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</si>
  <si>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</si>
  <si>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</si>
  <si>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</si>
  <si>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</si>
  <si>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</si>
  <si>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</si>
  <si>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</si>
  <si>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</si>
  <si>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</si>
  <si>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</si>
  <si>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</si>
  <si>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</si>
  <si>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</si>
  <si>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</si>
  <si>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</si>
  <si>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</si>
  <si>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</si>
  <si>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</si>
  <si>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</si>
  <si>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</si>
  <si>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</si>
  <si>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</si>
  <si>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</si>
  <si>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</si>
  <si>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</si>
  <si>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</si>
  <si>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</si>
  <si>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</si>
  <si>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</si>
  <si>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</si>
  <si>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</si>
  <si>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</si>
  <si>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</si>
  <si>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</si>
  <si>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</si>
  <si>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</si>
  <si>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</si>
  <si>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</si>
  <si>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</si>
  <si>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</si>
  <si>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</si>
  <si>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</si>
  <si>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</si>
  <si>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</si>
  <si>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</si>
  <si>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</si>
  <si>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</si>
  <si>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</si>
  <si>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</si>
  <si>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</si>
  <si>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</si>
  <si>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</si>
  <si>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</si>
  <si>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</si>
  <si>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</si>
  <si>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</si>
  <si>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</si>
  <si>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</si>
  <si>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</si>
  <si>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</si>
  <si>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</si>
  <si>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</si>
  <si>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</si>
  <si>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</si>
  <si>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</si>
  <si>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</si>
  <si>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</si>
  <si>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</si>
  <si>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</si>
  <si>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</si>
  <si>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</si>
  <si>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</si>
  <si>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</si>
  <si>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</si>
  <si>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</si>
  <si>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</si>
  <si>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</si>
  <si>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</si>
  <si>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</si>
  <si>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</si>
  <si>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</si>
  <si>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</si>
  <si>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</si>
  <si>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</si>
  <si>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</si>
  <si>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</si>
  <si>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</si>
  <si>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</si>
  <si>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</si>
  <si>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</si>
  <si>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</si>
  <si>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</si>
  <si>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</si>
  <si>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</si>
  <si>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</si>
  <si>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</si>
  <si>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</si>
  <si>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</si>
  <si>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</si>
  <si>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</si>
  <si>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</si>
  <si>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</si>
  <si>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</si>
  <si>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</si>
  <si>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</si>
  <si>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</si>
  <si>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</si>
  <si>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</si>
  <si>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</si>
  <si>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</si>
  <si>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</si>
  <si>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</si>
  <si>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</si>
  <si>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</si>
  <si>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</si>
  <si>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</si>
  <si>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</si>
  <si>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</si>
  <si>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</si>
  <si>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</si>
  <si>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</si>
  <si>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</si>
  <si>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</si>
  <si>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</si>
  <si>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</si>
  <si>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</si>
  <si>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</si>
  <si>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</si>
  <si>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</si>
  <si>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</si>
  <si>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</si>
  <si>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</si>
  <si>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</si>
  <si>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</si>
  <si>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</si>
  <si>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</si>
  <si>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</si>
  <si>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</si>
  <si>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</si>
  <si>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</si>
  <si>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</si>
  <si>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</si>
  <si>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</si>
  <si>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</si>
  <si>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</si>
  <si>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</si>
  <si>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</si>
  <si>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</si>
  <si>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</si>
  <si>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</si>
  <si>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</si>
  <si>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</si>
  <si>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</si>
  <si>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</si>
  <si>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</si>
  <si>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</si>
  <si>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</si>
  <si>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</si>
  <si>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</si>
  <si>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</si>
  <si>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</si>
  <si>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</si>
  <si>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</si>
  <si>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</si>
  <si>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</si>
  <si>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</si>
  <si>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</si>
  <si>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</si>
  <si>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</si>
  <si>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</si>
  <si>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</si>
  <si>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</si>
  <si>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</si>
  <si>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</si>
  <si>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</si>
  <si>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</si>
  <si>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</si>
  <si>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</si>
  <si>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</si>
  <si>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</si>
  <si>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</si>
  <si>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</si>
  <si>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</si>
  <si>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</si>
  <si>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</si>
  <si>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</si>
  <si>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</si>
  <si>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</si>
  <si>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</si>
  <si>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</si>
  <si>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</si>
  <si>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</si>
  <si>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</si>
  <si>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</si>
  <si>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</si>
  <si>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</si>
  <si>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</si>
  <si>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</si>
  <si>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</si>
  <si>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</si>
  <si>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</si>
  <si>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</si>
  <si>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</si>
  <si>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</si>
  <si>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</si>
  <si>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</si>
  <si>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</si>
  <si>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</si>
  <si>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</si>
  <si>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</si>
  <si>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</si>
  <si>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</si>
  <si>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</si>
  <si>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</si>
  <si>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</si>
  <si>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</si>
  <si>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</si>
  <si>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</si>
  <si>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</si>
  <si>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</si>
  <si>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</si>
  <si>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</si>
  <si>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</si>
  <si>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</si>
  <si>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</si>
  <si>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</si>
  <si>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</si>
  <si>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</si>
  <si>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</si>
  <si>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</si>
  <si>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</si>
  <si>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</si>
  <si>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</si>
  <si>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</si>
  <si>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</si>
  <si>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</si>
  <si>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</si>
  <si>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</si>
  <si>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</si>
  <si>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</si>
  <si>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</si>
  <si>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</si>
  <si>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</si>
  <si>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</si>
  <si>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</si>
  <si>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</si>
  <si>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</si>
  <si>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</si>
  <si>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</si>
  <si>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</si>
  <si>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</si>
  <si>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</si>
  <si>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</si>
  <si>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</si>
  <si>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</si>
  <si>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</si>
  <si>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</si>
  <si>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</si>
  <si>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</si>
  <si>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</si>
  <si>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</si>
  <si>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</si>
  <si>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</si>
  <si>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</si>
  <si>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</si>
  <si>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</si>
  <si>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</si>
  <si>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</si>
  <si>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</si>
  <si>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</si>
  <si>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</si>
  <si>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</si>
  <si>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</si>
  <si>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</si>
  <si>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</si>
  <si>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</si>
  <si>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</si>
  <si>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</si>
  <si>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</si>
  <si>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</si>
  <si>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</si>
  <si>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</si>
  <si>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</si>
  <si>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</si>
  <si>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</si>
  <si>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</si>
  <si>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</si>
  <si>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</si>
  <si>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</si>
  <si>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</si>
  <si>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</si>
  <si>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</si>
  <si>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</si>
  <si>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</si>
  <si>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</si>
  <si>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</si>
  <si>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</si>
  <si>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</si>
  <si>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</si>
  <si>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</si>
  <si>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</si>
  <si>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</si>
  <si>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</si>
  <si>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</si>
  <si>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</si>
  <si>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</si>
  <si>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</si>
  <si>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</si>
  <si>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</si>
  <si>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</si>
  <si>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</si>
  <si>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</si>
  <si>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</si>
  <si>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</si>
  <si>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</si>
  <si>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</si>
  <si>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</si>
  <si>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</si>
  <si>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</si>
  <si>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</si>
  <si>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</si>
  <si>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</si>
  <si>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</si>
  <si>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</si>
  <si>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</si>
  <si>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</si>
  <si>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</si>
  <si>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</si>
  <si>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</si>
  <si>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</si>
  <si>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</si>
  <si>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</si>
  <si>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</si>
  <si>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</si>
  <si>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</si>
  <si>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</si>
  <si>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</si>
  <si>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</si>
  <si>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</si>
  <si>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</si>
  <si>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</si>
  <si>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</si>
  <si>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</si>
  <si>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</si>
  <si>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</si>
  <si>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</si>
  <si>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</si>
  <si>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</si>
  <si>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</si>
  <si>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</si>
  <si>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</si>
  <si>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</si>
  <si>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</si>
  <si>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</si>
  <si>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</si>
  <si>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</si>
  <si>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</si>
  <si>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</si>
  <si>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</si>
  <si>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</si>
  <si>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</si>
  <si>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</si>
  <si>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</si>
  <si>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</si>
  <si>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</si>
  <si>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</si>
  <si>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</si>
  <si>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</si>
  <si>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</si>
  <si>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</si>
  <si>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</si>
  <si>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</si>
  <si>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</si>
  <si>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</si>
  <si>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</si>
  <si>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</si>
  <si>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</si>
  <si>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</si>
  <si>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</si>
  <si>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</si>
  <si>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</si>
  <si>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</si>
  <si>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</si>
  <si>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</si>
  <si>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</si>
  <si>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</si>
  <si>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</si>
  <si>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</si>
  <si>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</si>
  <si>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</si>
  <si>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</si>
  <si>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</si>
  <si>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</si>
  <si>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</si>
  <si>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</si>
  <si>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</si>
  <si>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</si>
  <si>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</si>
  <si>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</si>
  <si>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</si>
  <si>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</si>
  <si>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</si>
  <si>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</si>
  <si>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</si>
  <si>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</si>
  <si>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</si>
  <si>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</si>
  <si>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</si>
  <si>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</si>
  <si>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</si>
  <si>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</si>
  <si>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</si>
  <si>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</si>
  <si>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</si>
  <si>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</si>
  <si>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</si>
  <si>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</si>
  <si>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</si>
  <si>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</si>
  <si>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</si>
  <si>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</si>
  <si>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</si>
  <si>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</si>
  <si>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</si>
  <si>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</si>
  <si>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</si>
  <si>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</si>
  <si>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</si>
  <si>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</si>
  <si>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</si>
  <si>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</si>
  <si>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</si>
  <si>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</si>
  <si>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</si>
  <si>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</si>
  <si>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</si>
  <si>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</si>
  <si>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</si>
  <si>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</si>
  <si>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</si>
  <si>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</si>
  <si>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</si>
  <si>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</si>
  <si>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</si>
  <si>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</si>
  <si>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</si>
  <si>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</si>
  <si>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</si>
  <si>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</si>
  <si>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</si>
  <si>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</si>
  <si>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</si>
  <si>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</si>
  <si>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</si>
  <si>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</si>
  <si>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</si>
  <si>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</si>
  <si>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</si>
  <si>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</si>
  <si>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</si>
  <si>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</si>
  <si>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</si>
  <si>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</si>
  <si>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</si>
  <si>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</si>
  <si>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</si>
  <si>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</si>
  <si>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</si>
  <si>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</si>
  <si>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</si>
  <si>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</si>
  <si>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</si>
  <si>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</si>
  <si>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</si>
  <si>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</si>
  <si>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</si>
  <si>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</si>
  <si>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</si>
  <si>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</si>
  <si>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</si>
  <si>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</si>
  <si>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</si>
  <si>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</si>
  <si>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</si>
  <si>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</si>
  <si>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</si>
  <si>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</si>
  <si>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</si>
  <si>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</si>
  <si>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</si>
  <si>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</si>
  <si>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</si>
  <si>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</si>
  <si>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</si>
  <si>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</si>
  <si>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</si>
  <si>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</si>
  <si>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</si>
  <si>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</si>
  <si>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</si>
  <si>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</si>
  <si>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</si>
  <si>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</si>
  <si>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</si>
  <si>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</si>
  <si>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</si>
  <si>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</si>
  <si>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</si>
  <si>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</si>
  <si>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</si>
  <si>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</si>
  <si>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</si>
  <si>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</si>
  <si>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</si>
  <si>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</si>
  <si>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</si>
  <si>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</si>
  <si>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</si>
  <si>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</si>
  <si>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</si>
  <si>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</si>
  <si>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</si>
  <si>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</si>
  <si>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</si>
  <si>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</si>
  <si>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</si>
  <si>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</si>
  <si>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</si>
  <si>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</si>
  <si>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</si>
  <si>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</si>
  <si>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</si>
  <si>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</si>
  <si>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</si>
  <si>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</si>
  <si>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</si>
  <si>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</si>
  <si>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</si>
  <si>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</si>
  <si>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</si>
  <si>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</si>
  <si>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</si>
  <si>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</si>
  <si>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</si>
  <si>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</si>
  <si>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</si>
  <si>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</si>
  <si>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</si>
  <si>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</si>
  <si>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</si>
  <si>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</si>
  <si>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</si>
  <si>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</si>
  <si>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</si>
  <si>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</si>
  <si>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</si>
  <si>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</si>
  <si>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</si>
  <si>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</si>
  <si>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</si>
  <si>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</si>
  <si>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</si>
  <si>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</si>
  <si>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</si>
  <si>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</si>
  <si>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</si>
  <si>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</si>
  <si>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</si>
  <si>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</si>
  <si>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</si>
  <si>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</si>
  <si>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</si>
  <si>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</si>
  <si>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</si>
  <si>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</si>
  <si>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</si>
  <si>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</si>
  <si>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</si>
  <si>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</si>
  <si>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</si>
  <si>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</si>
  <si>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</si>
  <si>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</si>
  <si>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</si>
  <si>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</si>
  <si>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</si>
  <si>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</si>
  <si>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</si>
  <si>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</si>
  <si>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</si>
  <si>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</si>
  <si>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</si>
  <si>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</si>
  <si>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</si>
  <si>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</si>
  <si>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</si>
  <si>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</si>
  <si>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</si>
  <si>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</si>
  <si>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</si>
  <si>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</si>
  <si>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</si>
  <si>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</si>
  <si>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</si>
  <si>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</si>
  <si>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</si>
  <si>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</si>
  <si>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</si>
  <si>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</si>
  <si>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</si>
  <si>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</si>
  <si>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</si>
  <si>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</si>
  <si>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</si>
  <si>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</si>
  <si>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</si>
  <si>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</si>
  <si>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</si>
  <si>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</si>
  <si>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</si>
  <si>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</si>
  <si>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</si>
  <si>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</si>
  <si>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</si>
  <si>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</si>
  <si>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</si>
  <si>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</si>
  <si>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</si>
  <si>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</si>
  <si>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</si>
  <si>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</si>
  <si>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</si>
  <si>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</si>
  <si>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</si>
  <si>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</si>
  <si>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</si>
  <si>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</si>
  <si>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</si>
  <si>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</si>
  <si>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</si>
  <si>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</si>
  <si>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</si>
  <si>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</si>
  <si>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</si>
  <si>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</si>
  <si>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</si>
  <si>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</si>
  <si>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</si>
  <si>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</si>
  <si>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</si>
  <si>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</si>
  <si>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</si>
  <si>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</si>
  <si>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</si>
  <si>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</si>
  <si>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</si>
  <si>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</si>
  <si>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</si>
  <si>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</si>
  <si>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</si>
  <si>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</si>
  <si>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</si>
  <si>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</si>
  <si>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</si>
  <si>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</si>
  <si>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</si>
  <si>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</si>
  <si>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</si>
  <si>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</si>
  <si>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</si>
  <si>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</si>
  <si>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</si>
  <si>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</si>
  <si>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</si>
  <si>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</si>
  <si>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</si>
  <si>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</si>
  <si>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</si>
  <si>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</si>
  <si>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</si>
  <si>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</si>
  <si>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</si>
  <si>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</si>
  <si>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</si>
  <si>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</si>
  <si>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</si>
  <si>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</si>
  <si>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</si>
  <si>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</si>
  <si>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</si>
  <si>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</si>
  <si>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</si>
  <si>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</si>
  <si>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</si>
  <si>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</si>
  <si>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</si>
  <si>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</si>
  <si>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</si>
  <si>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</si>
  <si>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</si>
  <si>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</si>
  <si>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</si>
  <si>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</si>
  <si>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</si>
  <si>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</si>
  <si>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</si>
  <si>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</si>
  <si>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</si>
  <si>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</si>
  <si>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</si>
  <si>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</si>
  <si>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</si>
  <si>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</si>
  <si>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</si>
  <si>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</si>
  <si>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</si>
  <si>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</si>
  <si>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</si>
  <si>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</si>
  <si>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</si>
  <si>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</si>
  <si>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</si>
  <si>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</si>
  <si>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</si>
  <si>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</si>
  <si>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</si>
  <si>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</si>
  <si>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</si>
  <si>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</si>
  <si>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</si>
  <si>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</si>
  <si>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</si>
  <si>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</si>
  <si>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</si>
  <si>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</si>
  <si>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</si>
  <si>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</si>
  <si>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</si>
  <si>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</si>
  <si>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</si>
  <si>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</si>
  <si>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</si>
  <si>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</si>
  <si>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</si>
  <si>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</si>
  <si>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</si>
  <si>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</si>
  <si>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</si>
  <si>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</si>
  <si>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</si>
  <si>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</si>
  <si>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</si>
  <si>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</si>
  <si>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</si>
  <si>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</si>
  <si>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</si>
  <si>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</si>
  <si>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</si>
  <si>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</si>
  <si>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</si>
  <si>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</si>
  <si>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</si>
  <si>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</si>
  <si>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</si>
  <si>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</si>
  <si>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</si>
  <si>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</si>
  <si>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</si>
  <si>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</si>
  <si>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</si>
  <si>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</si>
  <si>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</si>
  <si>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</si>
  <si>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</si>
  <si>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</si>
  <si>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</si>
  <si>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</si>
  <si>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</si>
  <si>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</si>
  <si>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</si>
  <si>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</si>
  <si>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</si>
  <si>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</si>
  <si>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</si>
  <si>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</si>
  <si>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</si>
  <si>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</si>
  <si>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</si>
  <si>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</si>
  <si>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</si>
  <si>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</si>
  <si>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</si>
  <si>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</si>
  <si>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</si>
  <si>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</si>
  <si>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</si>
  <si>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</si>
  <si>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</si>
  <si>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</si>
  <si>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</si>
  <si>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</si>
  <si>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</si>
  <si>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</si>
  <si>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</si>
  <si>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</si>
  <si>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</si>
  <si>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</si>
  <si>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</si>
  <si>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</si>
  <si>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</si>
  <si>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</si>
  <si>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</si>
  <si>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</si>
  <si>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</si>
  <si>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</si>
  <si>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</si>
  <si>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</si>
  <si>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</si>
  <si>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</si>
  <si>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</si>
  <si>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</si>
  <si>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</si>
  <si>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</si>
  <si>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</si>
  <si>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</si>
  <si>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</si>
  <si>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</si>
  <si>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</si>
  <si>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</si>
  <si>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</si>
  <si>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</si>
  <si>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</si>
  <si>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</si>
  <si>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</si>
  <si>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</si>
  <si>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</si>
  <si>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</si>
  <si>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</si>
  <si>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</si>
  <si>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</si>
  <si>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</si>
  <si>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</si>
  <si>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</si>
  <si>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</si>
  <si>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</si>
  <si>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</si>
  <si>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</si>
  <si>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</si>
  <si>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</si>
  <si>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</si>
  <si>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</si>
  <si>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</si>
  <si>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</si>
  <si>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</si>
  <si>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</si>
  <si>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</si>
  <si>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</si>
  <si>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</si>
  <si>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</si>
  <si>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</si>
  <si>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</si>
  <si>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</si>
  <si>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</si>
  <si>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</si>
  <si>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</si>
  <si>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</si>
  <si>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</si>
  <si>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</si>
  <si>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</si>
  <si>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</si>
  <si>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</si>
  <si>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</si>
  <si>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</si>
  <si>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</si>
  <si>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</si>
  <si>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</si>
  <si>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</si>
  <si>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</si>
  <si>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</si>
  <si>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</si>
  <si>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</si>
  <si>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</si>
  <si>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</si>
  <si>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</si>
  <si>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</si>
  <si>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</si>
  <si>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</si>
  <si>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</si>
  <si>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</si>
  <si>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</si>
  <si>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</si>
  <si>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</si>
  <si>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</si>
  <si>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</si>
  <si>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</si>
  <si>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</si>
  <si>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</si>
  <si>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</si>
  <si>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</si>
  <si>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</si>
  <si>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</si>
  <si>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</si>
  <si>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</si>
  <si>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</si>
  <si>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</si>
  <si>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</si>
  <si>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</si>
  <si>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</si>
  <si>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</si>
  <si>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</si>
  <si>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</si>
  <si>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</si>
  <si>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</si>
  <si>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</si>
  <si>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</si>
  <si>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</si>
  <si>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</si>
  <si>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</si>
  <si>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</si>
  <si>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</si>
  <si>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</si>
  <si>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</si>
  <si>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</si>
  <si>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</si>
  <si>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</si>
  <si>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</si>
  <si>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</si>
  <si>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</si>
  <si>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</si>
  <si>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</si>
  <si>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</si>
  <si>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</si>
  <si>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</si>
  <si>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</si>
  <si>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</si>
  <si>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</si>
  <si>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</si>
  <si>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</si>
  <si>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</si>
  <si>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</si>
  <si>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</si>
  <si>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</si>
  <si>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</si>
  <si>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</si>
  <si>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</si>
  <si>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</si>
  <si>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</si>
  <si>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</si>
  <si>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</si>
  <si>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</si>
  <si>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</si>
  <si>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</si>
  <si>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</si>
  <si>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</si>
  <si>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</si>
  <si>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</si>
  <si>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</si>
  <si>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</si>
  <si>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</si>
  <si>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</si>
  <si>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</si>
  <si>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</si>
  <si>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</si>
  <si>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</si>
  <si>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</si>
  <si>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</si>
  <si>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</si>
  <si>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</si>
  <si>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</si>
  <si>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</si>
  <si>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</si>
  <si>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</si>
  <si>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</si>
  <si>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</si>
  <si>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</si>
  <si>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</si>
  <si>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</si>
  <si>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</si>
  <si>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</si>
  <si>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</si>
  <si>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</si>
  <si>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</si>
  <si>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</si>
  <si>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</si>
  <si>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</si>
  <si>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</si>
  <si>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</si>
  <si>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</si>
  <si>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</si>
  <si>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</si>
  <si>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</si>
  <si>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</si>
  <si>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</si>
  <si>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</si>
  <si>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</si>
  <si>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</si>
  <si>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</si>
  <si>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</si>
  <si>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</si>
  <si>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</si>
  <si>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</si>
  <si>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</si>
  <si>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</si>
  <si>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</si>
  <si>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</si>
  <si>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</si>
  <si>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</si>
  <si>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</si>
  <si>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</si>
  <si>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</si>
  <si>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</si>
  <si>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</si>
  <si>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</si>
  <si>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</si>
  <si>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</si>
  <si>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</si>
  <si>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</si>
  <si>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</si>
  <si>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</si>
  <si>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</si>
  <si>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</si>
  <si>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</si>
  <si>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</si>
  <si>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</si>
  <si>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</si>
  <si>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</si>
  <si>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</si>
  <si>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</si>
  <si>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</si>
  <si>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</si>
  <si>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</si>
  <si>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</si>
  <si>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</si>
  <si>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</si>
  <si>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</si>
  <si>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</si>
  <si>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</si>
  <si>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</si>
  <si>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</si>
  <si>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</si>
  <si>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</si>
  <si>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</si>
  <si>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</si>
  <si>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</si>
  <si>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</si>
  <si>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</si>
  <si>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</si>
  <si>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</si>
  <si>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</si>
  <si>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</si>
  <si>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</si>
  <si>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</si>
  <si>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</si>
  <si>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</si>
  <si>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</si>
  <si>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</si>
  <si>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</si>
  <si>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</si>
  <si>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</si>
  <si>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</si>
  <si>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</si>
  <si>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</si>
  <si>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</si>
  <si>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</si>
  <si>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</si>
  <si>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</si>
  <si>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</si>
  <si>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</si>
  <si>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</si>
  <si>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</si>
  <si>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</si>
  <si>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</si>
  <si>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</si>
  <si>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</si>
  <si>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</si>
  <si>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</si>
  <si>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</si>
  <si>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</si>
  <si>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</si>
  <si>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</si>
  <si>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</si>
  <si>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</si>
  <si>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</si>
  <si>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</si>
  <si>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</si>
  <si>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</si>
  <si>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</si>
  <si>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</si>
  <si>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</si>
  <si>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</si>
  <si>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</si>
  <si>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</si>
  <si>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</si>
  <si>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</si>
  <si>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</si>
  <si>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</si>
  <si>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</si>
  <si>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</si>
  <si>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</si>
  <si>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</si>
  <si>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</si>
  <si>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</si>
  <si>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</si>
  <si>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</si>
  <si>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</si>
  <si>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</si>
  <si>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</si>
  <si>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</si>
  <si>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</si>
  <si>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</si>
  <si>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</si>
  <si>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</si>
  <si>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</si>
  <si>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</si>
  <si>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</si>
  <si>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</si>
  <si>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</si>
  <si>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</si>
  <si>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</si>
  <si>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</si>
  <si>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</si>
  <si>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</si>
  <si>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</si>
  <si>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</si>
  <si>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</si>
  <si>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</si>
  <si>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</si>
  <si>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</si>
  <si>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</si>
  <si>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</si>
  <si>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</si>
  <si>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</si>
  <si>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</si>
  <si>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</si>
  <si>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</si>
  <si>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</si>
  <si>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</si>
  <si>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</si>
  <si>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</si>
  <si>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</si>
  <si>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</si>
  <si>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</si>
  <si>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</si>
  <si>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</si>
  <si>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</si>
  <si>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</si>
  <si>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</si>
  <si>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</si>
  <si>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</si>
  <si>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</si>
  <si>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</si>
  <si>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</si>
  <si>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</si>
  <si>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</si>
  <si>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</si>
  <si>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</si>
  <si>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</si>
  <si>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</si>
  <si>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</si>
  <si>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</si>
  <si>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</si>
  <si>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</si>
  <si>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</si>
  <si>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</si>
  <si>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</si>
  <si>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</si>
  <si>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</si>
  <si>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</si>
  <si>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</si>
  <si>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</si>
  <si>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</si>
  <si>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</si>
  <si>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</si>
  <si>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</si>
  <si>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</si>
  <si>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</si>
  <si>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</si>
  <si>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</si>
  <si>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</si>
  <si>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</si>
  <si>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</si>
  <si>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</si>
  <si>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</si>
  <si>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</si>
  <si>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</si>
  <si>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</si>
  <si>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</si>
  <si>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</si>
  <si>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</si>
  <si>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</si>
  <si>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</si>
  <si>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</si>
  <si>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</si>
  <si>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</si>
  <si>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</si>
  <si>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</si>
  <si>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</si>
  <si>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</si>
  <si>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</si>
  <si>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</si>
  <si>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</si>
  <si>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</si>
  <si>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</si>
  <si>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</si>
  <si>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</si>
  <si>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</si>
  <si>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</si>
  <si>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</si>
  <si>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</si>
  <si>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</si>
  <si>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</si>
  <si>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</si>
  <si>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</si>
  <si>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</si>
  <si>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</si>
  <si>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</si>
  <si>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</si>
  <si>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</si>
  <si>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</si>
  <si>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</si>
  <si>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</si>
  <si>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</si>
  <si>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</si>
  <si>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</si>
  <si>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</si>
  <si>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</si>
  <si>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</si>
  <si>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</si>
  <si>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</si>
  <si>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</si>
  <si>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</si>
  <si>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</si>
  <si>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</si>
  <si>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</si>
  <si>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</si>
  <si>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</si>
  <si>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</si>
  <si>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</si>
  <si>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</si>
  <si>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</si>
  <si>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</si>
  <si>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</si>
  <si>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</si>
  <si>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</si>
  <si>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</si>
  <si>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</si>
  <si>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</si>
  <si>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</si>
  <si>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</si>
  <si>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</si>
  <si>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</si>
  <si>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</si>
  <si>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</si>
  <si>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</si>
  <si>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</si>
  <si>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</si>
  <si>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</si>
  <si>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</si>
  <si>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</si>
  <si>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</si>
  <si>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</si>
  <si>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</si>
  <si>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</si>
  <si>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</si>
  <si>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</si>
  <si>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</si>
  <si>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</si>
  <si>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</si>
  <si>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</si>
  <si>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</si>
  <si>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</si>
  <si>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</si>
  <si>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</si>
  <si>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</si>
  <si>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</si>
  <si>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</si>
  <si>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</si>
  <si>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</si>
  <si>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</si>
  <si>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</si>
  <si>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</si>
  <si>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</si>
  <si>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</si>
  <si>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</si>
  <si>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</si>
  <si>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</si>
  <si>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</si>
  <si>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</si>
  <si>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</si>
  <si>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</si>
  <si>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</si>
  <si>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</si>
  <si>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</si>
  <si>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</si>
  <si>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</si>
  <si>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</si>
  <si>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</si>
  <si>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</si>
  <si>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</si>
  <si>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</si>
  <si>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</si>
  <si>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</si>
  <si>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</si>
  <si>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</si>
  <si>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</si>
  <si>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</si>
  <si>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</si>
  <si>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</si>
  <si>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</si>
  <si>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</si>
  <si>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</si>
  <si>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</si>
  <si>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</si>
  <si>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</si>
  <si>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</si>
  <si>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</si>
  <si>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</si>
  <si>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</si>
  <si>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</si>
  <si>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</si>
  <si>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</si>
  <si>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</si>
  <si>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</si>
  <si>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</si>
  <si>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</si>
  <si>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</si>
  <si>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</si>
  <si>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</si>
  <si>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</si>
  <si>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</si>
  <si>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</si>
  <si>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</si>
  <si>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</si>
  <si>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</si>
  <si>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</si>
  <si>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</si>
  <si>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</si>
  <si>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</si>
  <si>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</si>
  <si>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</si>
  <si>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</si>
  <si>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</si>
  <si>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</si>
  <si>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</si>
  <si>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</si>
  <si>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</si>
  <si>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</si>
  <si>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</si>
  <si>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</si>
  <si>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</si>
  <si>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</si>
  <si>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</si>
  <si>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</si>
  <si>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</si>
  <si>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</si>
  <si>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</si>
  <si>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</si>
  <si>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</si>
  <si>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</si>
  <si>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</si>
  <si>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</si>
  <si>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</si>
  <si>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</si>
  <si>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</si>
  <si>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</si>
  <si>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</si>
  <si>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</si>
  <si>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</si>
  <si>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</si>
  <si>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</si>
  <si>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</si>
  <si>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</si>
  <si>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</si>
  <si>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</si>
  <si>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</si>
  <si>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</si>
  <si>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</si>
  <si>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</si>
  <si>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</si>
  <si>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</si>
  <si>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</si>
  <si>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</si>
  <si>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</si>
  <si>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</si>
  <si>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</si>
  <si>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</si>
  <si>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</si>
  <si>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</si>
  <si>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</si>
  <si>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</si>
  <si>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</si>
  <si>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</si>
  <si>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</si>
  <si>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</si>
  <si>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</si>
  <si>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</si>
  <si>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</si>
  <si>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</si>
  <si>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</si>
  <si>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</si>
  <si>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</si>
  <si>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</si>
  <si>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</si>
  <si>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</si>
  <si>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</si>
  <si>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</si>
  <si>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</si>
  <si>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</si>
  <si>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</si>
  <si>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</si>
  <si>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</si>
  <si>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</si>
  <si>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</si>
  <si>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</si>
  <si>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</si>
  <si>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</si>
  <si>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</si>
  <si>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</si>
  <si>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</si>
  <si>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</si>
  <si>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</si>
  <si>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</si>
  <si>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</si>
  <si>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</si>
  <si>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</si>
  <si>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</si>
  <si>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</si>
  <si>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</si>
  <si>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</si>
  <si>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</si>
  <si>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</si>
  <si>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</si>
  <si>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</si>
  <si>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</si>
  <si>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</si>
  <si>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</si>
  <si>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</si>
  <si>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</si>
  <si>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</si>
  <si>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</si>
  <si>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</si>
  <si>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</si>
  <si>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</si>
  <si>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</si>
  <si>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</si>
  <si>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</si>
  <si>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</si>
  <si>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</si>
  <si>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</si>
  <si>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</si>
  <si>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</si>
  <si>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</si>
  <si>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</si>
  <si>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</si>
  <si>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</si>
  <si>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</si>
  <si>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</si>
  <si>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</si>
  <si>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</si>
  <si>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</si>
  <si>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</si>
  <si>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</si>
  <si>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</si>
  <si>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</si>
  <si>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</si>
  <si>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</si>
  <si>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</si>
  <si>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</si>
  <si>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</si>
  <si>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</si>
  <si>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</si>
  <si>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</si>
  <si>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</si>
  <si>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</si>
  <si>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</si>
  <si>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</si>
  <si>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</si>
  <si>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</si>
  <si>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</si>
  <si>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</si>
  <si>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</si>
  <si>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</si>
  <si>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</si>
  <si>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</si>
  <si>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</si>
  <si>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</si>
  <si>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</si>
  <si>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</si>
  <si>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</si>
  <si>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</si>
  <si>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</si>
  <si>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</si>
  <si>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</si>
  <si>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</si>
  <si>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</si>
  <si>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</si>
  <si>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</si>
  <si>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</si>
  <si>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</si>
  <si>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</si>
  <si>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</si>
  <si>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</si>
  <si>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</si>
  <si>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</si>
  <si>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</si>
  <si>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</si>
  <si>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</si>
  <si>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</si>
  <si>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</si>
  <si>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</si>
  <si>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</si>
  <si>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</si>
  <si>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</si>
  <si>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</si>
  <si>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</si>
  <si>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</si>
  <si>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</si>
  <si>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</si>
  <si>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</si>
  <si>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</si>
  <si>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</si>
  <si>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</si>
  <si>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</si>
  <si>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</si>
  <si>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</si>
  <si>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</si>
  <si>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</si>
  <si>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</si>
  <si>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</si>
  <si>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</si>
  <si>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</si>
  <si>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</si>
  <si>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</si>
  <si>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</si>
  <si>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</si>
  <si>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</si>
  <si>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</si>
  <si>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</si>
  <si>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</si>
  <si>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</si>
  <si>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</si>
  <si>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</si>
  <si>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</si>
  <si>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</si>
  <si>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</si>
  <si>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</si>
  <si>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</si>
  <si>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</si>
  <si>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</si>
  <si>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</si>
  <si>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</si>
  <si>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</si>
  <si>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</si>
  <si>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</si>
  <si>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</si>
  <si>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</si>
  <si>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</si>
  <si>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</si>
  <si>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</si>
  <si>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</si>
  <si>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</si>
  <si>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</si>
  <si>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</si>
  <si>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</si>
  <si>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</si>
  <si>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</si>
  <si>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</si>
  <si>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</si>
  <si>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</si>
  <si>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</si>
  <si>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</si>
  <si>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</si>
  <si>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</si>
  <si>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</si>
  <si>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</si>
  <si>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</si>
  <si>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</si>
  <si>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</si>
  <si>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</si>
  <si>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</si>
  <si>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</si>
  <si>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</si>
  <si>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</si>
  <si>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</si>
  <si>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</si>
  <si>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</si>
  <si>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</si>
  <si>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</si>
  <si>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</si>
  <si>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</si>
  <si>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</si>
  <si>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</si>
  <si>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</si>
  <si>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</si>
  <si>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</si>
  <si>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</si>
  <si>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</si>
  <si>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</si>
  <si>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</si>
  <si>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</si>
  <si>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</si>
  <si>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</si>
  <si>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</si>
  <si>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</si>
  <si>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</si>
  <si>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</si>
  <si>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</si>
  <si>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</si>
  <si>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</si>
  <si>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</si>
  <si>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</si>
  <si>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</si>
  <si>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</si>
  <si>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</si>
  <si>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</si>
  <si>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</si>
  <si>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</si>
  <si>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</si>
  <si>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</si>
  <si>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</si>
  <si>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</si>
  <si>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</si>
  <si>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</si>
  <si>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</si>
  <si>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</si>
  <si>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</si>
  <si>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</si>
  <si>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</si>
  <si>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</si>
  <si>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</si>
  <si>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</si>
  <si>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</si>
  <si>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</si>
  <si>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</si>
  <si>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</si>
  <si>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</si>
  <si>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</si>
  <si>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</si>
  <si>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</si>
  <si>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</si>
  <si>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</si>
  <si>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</si>
  <si>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</si>
  <si>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</si>
  <si>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</si>
  <si>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</si>
  <si>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</si>
  <si>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</si>
  <si>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</si>
  <si>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</si>
  <si>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</si>
  <si>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</si>
  <si>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</si>
  <si>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</si>
  <si>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</si>
  <si>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</si>
  <si>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</si>
  <si>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</si>
  <si>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</si>
  <si>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</si>
  <si>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</si>
  <si>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</si>
  <si>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</si>
  <si>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</si>
  <si>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</si>
  <si>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</si>
  <si>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</si>
  <si>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</si>
  <si>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</si>
  <si>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</si>
  <si>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</si>
  <si>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</si>
  <si>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</si>
  <si>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</si>
  <si>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</si>
  <si>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</si>
  <si>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</si>
  <si>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</si>
  <si>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</si>
  <si>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</si>
  <si>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</si>
  <si>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</si>
  <si>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</si>
  <si>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</si>
  <si>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</si>
  <si>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</si>
  <si>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</si>
  <si>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</si>
  <si>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</si>
  <si>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</si>
  <si>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</si>
  <si>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</si>
  <si>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</si>
  <si>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</si>
  <si>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</si>
  <si>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</si>
  <si>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</si>
  <si>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</si>
  <si>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</si>
  <si>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</si>
  <si>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</si>
  <si>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</si>
  <si>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</si>
  <si>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</si>
  <si>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</si>
  <si>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</si>
  <si>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</si>
  <si>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</si>
  <si>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</si>
  <si>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</si>
  <si>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</si>
  <si>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</si>
  <si>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</si>
  <si>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</si>
  <si>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</si>
  <si>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</si>
  <si>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</si>
  <si>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</si>
  <si>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</si>
  <si>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</si>
  <si>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</si>
  <si>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</si>
  <si>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</si>
  <si>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</si>
  <si>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</si>
  <si>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</si>
  <si>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</si>
  <si>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</si>
  <si>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</si>
  <si>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</si>
  <si>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</si>
  <si>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</si>
  <si>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</si>
  <si>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</si>
  <si>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</si>
  <si>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</si>
  <si>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</si>
  <si>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</si>
  <si>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</si>
  <si>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</si>
  <si>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</si>
  <si>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</si>
  <si>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</si>
  <si>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</si>
  <si>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</si>
  <si>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</si>
  <si>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</si>
  <si>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</si>
  <si>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</si>
  <si>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</si>
  <si>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</si>
  <si>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</si>
  <si>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</si>
  <si>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</si>
  <si>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</si>
  <si>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</si>
  <si>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</si>
  <si>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</si>
  <si>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</si>
  <si>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</si>
  <si>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</si>
  <si>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</si>
  <si>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</si>
  <si>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</si>
  <si>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</si>
  <si>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</si>
  <si>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</si>
  <si>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</si>
  <si>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</si>
  <si>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</si>
  <si>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</si>
  <si>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</si>
  <si>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</si>
  <si>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</si>
  <si>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</si>
  <si>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</si>
  <si>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</si>
  <si>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</si>
  <si>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</si>
  <si>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</si>
  <si>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</si>
  <si>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</si>
  <si>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</si>
  <si>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</si>
  <si>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</si>
  <si>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</si>
  <si>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</si>
  <si>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</si>
  <si>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</si>
  <si>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</si>
  <si>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</si>
  <si>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</si>
  <si>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</si>
  <si>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</si>
  <si>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</si>
  <si>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</si>
  <si>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</si>
  <si>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</si>
  <si>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</si>
  <si>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</si>
  <si>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</si>
  <si>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</si>
  <si>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</si>
  <si>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</si>
  <si>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</si>
  <si>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</si>
  <si>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</si>
  <si>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</si>
  <si>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</si>
  <si>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</si>
  <si>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</si>
  <si>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</si>
  <si>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</si>
  <si>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</si>
  <si>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</si>
  <si>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</si>
  <si>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</si>
  <si>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</si>
  <si>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</si>
  <si>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</si>
  <si>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</si>
  <si>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</si>
  <si>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</si>
  <si>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</si>
  <si>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</si>
  <si>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</si>
  <si>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</si>
  <si>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</si>
  <si>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</si>
  <si>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</si>
  <si>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</si>
  <si>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</si>
  <si>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</si>
  <si>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</si>
  <si>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</si>
  <si>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</si>
  <si>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</si>
  <si>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</si>
  <si>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</si>
  <si>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</si>
  <si>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</si>
  <si>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</si>
  <si>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</si>
  <si>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</si>
  <si>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</si>
  <si>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</si>
  <si>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</si>
  <si>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</si>
  <si>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</si>
  <si>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</si>
  <si>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</si>
  <si>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</si>
  <si>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</si>
  <si>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</si>
  <si>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</si>
  <si>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</si>
  <si>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</si>
  <si>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</si>
  <si>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</si>
  <si>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</si>
  <si>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</si>
  <si>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</si>
  <si>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</si>
  <si>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</si>
  <si>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</si>
  <si>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</si>
  <si>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</si>
  <si>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</si>
  <si>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</si>
  <si>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</si>
  <si>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</si>
  <si>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</si>
  <si>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</si>
  <si>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</si>
  <si>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</si>
  <si>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</si>
  <si>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</si>
  <si>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</si>
  <si>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</si>
  <si>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</si>
  <si>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</si>
  <si>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</si>
  <si>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</si>
  <si>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</si>
  <si>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</si>
  <si>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</si>
  <si>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</si>
  <si>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</si>
  <si>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</si>
  <si>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</si>
  <si>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</si>
  <si>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</si>
  <si>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</si>
  <si>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</si>
  <si>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</si>
  <si>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</si>
  <si>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</si>
  <si>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</si>
  <si>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</si>
  <si>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</si>
  <si>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</si>
  <si>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</si>
  <si>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</si>
  <si>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</si>
  <si>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</si>
  <si>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</si>
  <si>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</si>
  <si>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</si>
  <si>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</si>
  <si>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</si>
  <si>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</si>
  <si>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</si>
  <si>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</si>
  <si>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</si>
  <si>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</si>
  <si>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</si>
  <si>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</si>
  <si>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</si>
  <si>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</si>
  <si>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</si>
  <si>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</si>
  <si>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</si>
  <si>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</si>
  <si>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</si>
  <si>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</si>
  <si>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</si>
  <si>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</si>
  <si>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</si>
  <si>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</si>
  <si>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</si>
  <si>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</si>
  <si>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</si>
  <si>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</si>
  <si>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</si>
  <si>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</si>
  <si>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</si>
  <si>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</si>
  <si>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</si>
  <si>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</si>
  <si>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</si>
  <si>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</si>
  <si>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</si>
  <si>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</si>
  <si>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</si>
  <si>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</si>
  <si>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</si>
  <si>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</si>
  <si>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</si>
  <si>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</si>
  <si>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</si>
  <si>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</si>
  <si>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</si>
  <si>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</si>
  <si>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</si>
  <si>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</si>
  <si>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</si>
  <si>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</si>
  <si>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</si>
  <si>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</si>
  <si>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</si>
  <si>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</si>
  <si>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</si>
  <si>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</si>
  <si>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</si>
  <si>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</si>
  <si>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</si>
  <si>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</si>
  <si>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</si>
  <si>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</si>
  <si>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</si>
  <si>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</si>
  <si>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</si>
  <si>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</si>
  <si>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</si>
  <si>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</si>
  <si>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</si>
  <si>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</si>
  <si>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</si>
  <si>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</si>
  <si>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</si>
  <si>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</si>
  <si>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</si>
  <si>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</si>
  <si>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</si>
  <si>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</si>
  <si>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</si>
  <si>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</si>
  <si>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</si>
  <si>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</si>
  <si>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</si>
  <si>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</si>
  <si>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</si>
  <si>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</si>
  <si>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</si>
  <si>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</si>
  <si>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</si>
  <si>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</si>
  <si>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</si>
  <si>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</si>
  <si>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</si>
  <si>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</si>
  <si>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</si>
  <si>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</si>
  <si>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</si>
  <si>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</si>
  <si>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</si>
  <si>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</si>
  <si>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</si>
  <si>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</si>
  <si>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</si>
  <si>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</si>
  <si>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</si>
  <si>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</si>
  <si>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</si>
  <si>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</si>
  <si>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</si>
  <si>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</si>
  <si>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</si>
  <si>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</si>
  <si>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</si>
  <si>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</si>
  <si>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</si>
  <si>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</si>
  <si>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</si>
  <si>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</si>
  <si>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</si>
  <si>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</si>
  <si>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</si>
  <si>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</si>
  <si>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</si>
  <si>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</si>
  <si>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</si>
  <si>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</si>
  <si>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</si>
  <si>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</si>
  <si>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</si>
  <si>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</si>
  <si>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</si>
  <si>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</si>
  <si>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</si>
  <si>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</si>
  <si>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</si>
  <si>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</si>
  <si>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</si>
  <si>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</si>
  <si>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</si>
  <si>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</si>
  <si>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</si>
  <si>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</si>
  <si>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</si>
  <si>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</si>
  <si>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</si>
  <si>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</si>
  <si>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</si>
  <si>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</si>
  <si>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</si>
  <si>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</si>
  <si>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</si>
  <si>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</si>
  <si>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</si>
  <si>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</si>
  <si>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</si>
  <si>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</si>
  <si>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</si>
  <si>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</si>
  <si>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</si>
  <si>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</si>
  <si>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</si>
  <si>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</si>
  <si>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</si>
  <si>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</si>
  <si>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</si>
  <si>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</si>
  <si>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</si>
  <si>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</si>
  <si>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</si>
  <si>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</si>
  <si>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</si>
  <si>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</si>
  <si>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</si>
  <si>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</si>
  <si>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</si>
  <si>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</si>
  <si>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</si>
  <si>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</si>
  <si>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</si>
  <si>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</si>
  <si>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</si>
  <si>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</si>
  <si>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</si>
  <si>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</si>
  <si>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</si>
  <si>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</si>
  <si>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</si>
  <si>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</si>
  <si>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</si>
  <si>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</si>
  <si>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</si>
  <si>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</si>
  <si>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</si>
  <si>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</si>
  <si>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</si>
  <si>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</si>
  <si>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</si>
  <si>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</si>
  <si>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</si>
  <si>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</si>
  <si>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</si>
  <si>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</si>
  <si>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</si>
  <si>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</si>
  <si>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</si>
  <si>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</si>
  <si>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</si>
  <si>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</si>
  <si>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</si>
  <si>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</si>
  <si>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</si>
  <si>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</si>
  <si>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</si>
  <si>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</si>
  <si>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</si>
  <si>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</si>
  <si>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</si>
  <si>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</si>
  <si>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</si>
  <si>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</si>
  <si>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</si>
  <si>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</si>
  <si>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</si>
  <si>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</si>
  <si>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</si>
  <si>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</si>
  <si>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</si>
  <si>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</si>
  <si>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</si>
  <si>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</si>
  <si>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</si>
  <si>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</si>
  <si>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</si>
  <si>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</si>
  <si>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</si>
  <si>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</si>
  <si>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</si>
  <si>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</si>
  <si>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</si>
  <si>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</si>
  <si>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</si>
  <si>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</si>
  <si>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</si>
  <si>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</si>
  <si>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</si>
  <si>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</si>
  <si>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</si>
  <si>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</si>
  <si>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</si>
  <si>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</si>
  <si>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</si>
  <si>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</si>
  <si>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</si>
  <si>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</si>
  <si>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</si>
  <si>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</si>
  <si>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</si>
  <si>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</si>
  <si>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</si>
  <si>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</si>
  <si>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</si>
  <si>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</si>
  <si>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</si>
  <si>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</si>
  <si>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</si>
  <si>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</si>
  <si>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</si>
  <si>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</si>
  <si>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</si>
  <si>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</si>
  <si>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</si>
  <si>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</si>
  <si>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</si>
  <si>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</si>
  <si>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</si>
  <si>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</si>
  <si>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</si>
  <si>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</si>
  <si>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</si>
  <si>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</si>
  <si>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</si>
  <si>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</si>
  <si>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</si>
  <si>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</si>
  <si>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</si>
  <si>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</si>
  <si>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</si>
  <si>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</si>
  <si>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</si>
  <si>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</si>
  <si>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</si>
  <si>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</si>
  <si>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</si>
  <si>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</si>
  <si>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</si>
  <si>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</si>
  <si>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</si>
  <si>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</si>
  <si>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</si>
  <si>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</si>
  <si>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</si>
  <si>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</si>
  <si>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</si>
  <si>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</si>
  <si>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</si>
  <si>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</si>
  <si>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</si>
  <si>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</si>
  <si>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</si>
  <si>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</si>
  <si>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</si>
  <si>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</si>
  <si>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</si>
  <si>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</si>
  <si>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</si>
  <si>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</si>
  <si>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</si>
  <si>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</si>
  <si>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</si>
  <si>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</si>
  <si>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</si>
  <si>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</si>
  <si>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</si>
  <si>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</si>
  <si>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</si>
  <si>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</si>
  <si>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</si>
  <si>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</si>
  <si>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</si>
  <si>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</si>
  <si>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</si>
  <si>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</si>
  <si>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</si>
  <si>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</si>
  <si>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</si>
  <si>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</si>
  <si>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</si>
  <si>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</si>
  <si>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</si>
  <si>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</si>
  <si>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</si>
  <si>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</si>
  <si>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</si>
  <si>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</si>
  <si>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</si>
  <si>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</si>
  <si>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</si>
  <si>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</si>
  <si>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</si>
  <si>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</si>
  <si>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</si>
  <si>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</si>
  <si>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</si>
  <si>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</si>
  <si>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</si>
  <si>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</si>
  <si>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</si>
  <si>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</si>
  <si>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</si>
  <si>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</si>
  <si>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</si>
  <si>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</si>
  <si>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</si>
  <si>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</si>
  <si>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</si>
  <si>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</si>
  <si>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</si>
  <si>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</si>
  <si>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</si>
  <si>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</si>
  <si>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</si>
  <si>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</si>
  <si>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</si>
  <si>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</si>
  <si>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</si>
  <si>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</si>
  <si>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</si>
  <si>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</si>
  <si>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</si>
  <si>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</si>
  <si>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</si>
  <si>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</si>
  <si>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</si>
  <si>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</si>
  <si>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</si>
  <si>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</si>
  <si>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</si>
  <si>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</si>
  <si>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</si>
  <si>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</si>
  <si>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</si>
  <si>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</si>
  <si>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</si>
  <si>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</si>
  <si>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</si>
  <si>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</si>
  <si>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</si>
  <si>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</si>
  <si>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</si>
  <si>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</si>
  <si>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</si>
  <si>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</si>
  <si>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</si>
  <si>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</si>
  <si>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</si>
  <si>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</si>
  <si>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</si>
  <si>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</si>
  <si>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</si>
  <si>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</si>
  <si>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</si>
  <si>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</si>
  <si>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</si>
  <si>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</si>
  <si>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</si>
  <si>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</si>
  <si>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</si>
  <si>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</si>
  <si>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</si>
  <si>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</si>
  <si>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</si>
  <si>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</si>
  <si>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</si>
  <si>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</si>
  <si>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</si>
  <si>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</si>
  <si>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</si>
  <si>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</si>
  <si>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</si>
  <si>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</si>
  <si>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</si>
  <si>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</si>
  <si>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</si>
  <si>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</si>
  <si>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</si>
  <si>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</si>
  <si>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</si>
  <si>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</si>
  <si>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</si>
  <si>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</si>
  <si>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</si>
  <si>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</si>
  <si>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</si>
  <si>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</si>
  <si>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</si>
  <si>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</si>
  <si>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</si>
  <si>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</si>
  <si>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</si>
  <si>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</si>
  <si>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</si>
  <si>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</si>
  <si>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</si>
  <si>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</si>
  <si>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</si>
  <si>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</si>
  <si>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</si>
  <si>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</si>
  <si>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</si>
  <si>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</si>
  <si>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</si>
  <si>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</si>
  <si>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</si>
  <si>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</si>
  <si>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</si>
  <si>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</si>
  <si>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</si>
  <si>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</si>
  <si>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</si>
  <si>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</si>
  <si>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</si>
  <si>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</si>
  <si>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</si>
  <si>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</si>
  <si>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</si>
  <si>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</si>
  <si>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</si>
  <si>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</si>
  <si>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</si>
  <si>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</si>
  <si>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</si>
  <si>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</si>
  <si>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</si>
  <si>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</si>
  <si>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</si>
  <si>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</si>
  <si>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</si>
  <si>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</si>
  <si>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</si>
  <si>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</si>
  <si>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</si>
  <si>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</si>
  <si>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</si>
  <si>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</si>
  <si>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</si>
  <si>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</si>
  <si>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</si>
  <si>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</si>
  <si>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</si>
  <si>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</si>
  <si>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</si>
  <si>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</si>
  <si>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</si>
  <si>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</si>
  <si>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</si>
  <si>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</si>
  <si>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</si>
  <si>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</si>
  <si>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</si>
  <si>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</si>
  <si>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</si>
  <si>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</si>
  <si>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</si>
  <si>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</si>
  <si>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</si>
  <si>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</si>
  <si>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</si>
  <si>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</si>
  <si>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</si>
  <si>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</si>
  <si>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</si>
  <si>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</si>
  <si>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</si>
  <si>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</si>
  <si>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</si>
  <si>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</si>
  <si>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</si>
  <si>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</si>
  <si>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</si>
  <si>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</si>
  <si>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</si>
  <si>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</si>
  <si>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</si>
  <si>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</si>
  <si>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</si>
  <si>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</si>
  <si>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</si>
  <si>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</si>
  <si>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</si>
  <si>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</si>
  <si>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</si>
  <si>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</si>
  <si>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</si>
  <si>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</si>
  <si>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</si>
  <si>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</si>
  <si>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</si>
  <si>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</si>
  <si>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</si>
  <si>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</si>
  <si>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</si>
  <si>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</si>
  <si>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</si>
  <si>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</si>
  <si>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</si>
  <si>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</si>
  <si>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</si>
  <si>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</si>
  <si>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</si>
  <si>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</si>
  <si>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</si>
  <si>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</si>
  <si>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</si>
  <si>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</si>
  <si>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</si>
  <si>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</si>
  <si>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</si>
  <si>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</si>
  <si>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</si>
  <si>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</si>
  <si>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</si>
  <si>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</si>
  <si>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</si>
  <si>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</si>
  <si>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</si>
  <si>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</si>
  <si>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</si>
  <si>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</si>
  <si>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</si>
  <si>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</si>
  <si>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</si>
  <si>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</si>
  <si>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</si>
  <si>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</si>
  <si>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</si>
  <si>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</si>
  <si>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</si>
  <si>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</si>
  <si>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</si>
  <si>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</si>
  <si>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</si>
  <si>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</si>
  <si>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</si>
  <si>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</si>
  <si>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</si>
  <si>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</si>
  <si>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</si>
  <si>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</si>
  <si>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</si>
  <si>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</si>
  <si>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</si>
  <si>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</si>
  <si>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</si>
  <si>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</si>
  <si>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</si>
  <si>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</si>
  <si>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</si>
  <si>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</si>
  <si>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</si>
  <si>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</si>
  <si>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</si>
  <si>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</si>
  <si>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</si>
  <si>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</si>
  <si>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</si>
  <si>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</si>
  <si>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</si>
  <si>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</si>
  <si>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</si>
  <si>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</si>
  <si>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</si>
  <si>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</si>
  <si>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</si>
  <si>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</si>
  <si>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</si>
  <si>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</si>
  <si>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</si>
  <si>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</si>
  <si>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</si>
  <si>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</si>
  <si>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</si>
  <si>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</si>
  <si>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</si>
  <si>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</si>
  <si>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</si>
  <si>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</si>
  <si>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</si>
  <si>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</si>
  <si>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</si>
  <si>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</si>
  <si>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</si>
  <si>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</si>
  <si>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</si>
  <si>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</si>
  <si>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</si>
  <si>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</si>
  <si>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</si>
  <si>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</si>
  <si>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</si>
  <si>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</si>
  <si>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</si>
  <si>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</si>
  <si>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</si>
  <si>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</si>
  <si>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</si>
  <si>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</si>
  <si>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</si>
  <si>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</si>
  <si>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</si>
  <si>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</si>
  <si>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</si>
  <si>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</si>
  <si>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</si>
  <si>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</si>
  <si>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</si>
  <si>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</si>
  <si>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</si>
  <si>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</si>
  <si>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</si>
  <si>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</si>
  <si>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</si>
  <si>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</si>
  <si>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</si>
  <si>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</si>
  <si>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</si>
  <si>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</si>
  <si>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</si>
  <si>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</si>
  <si>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</si>
  <si>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</si>
  <si>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</si>
  <si>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</si>
  <si>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</si>
  <si>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</si>
  <si>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</si>
  <si>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</si>
  <si>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</si>
  <si>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</si>
  <si>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</si>
  <si>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</si>
  <si>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</si>
  <si>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</si>
  <si>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</si>
  <si>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</si>
  <si>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</si>
  <si>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</si>
  <si>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</si>
  <si>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</si>
  <si>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</si>
  <si>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</si>
  <si>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</si>
  <si>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</si>
  <si>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</si>
  <si>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</si>
  <si>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</si>
  <si>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</si>
  <si>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</si>
  <si>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</si>
  <si>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</si>
  <si>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</si>
  <si>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</si>
  <si>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</si>
  <si>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</si>
  <si>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</si>
  <si>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</si>
  <si>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</si>
  <si>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</si>
  <si>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</si>
  <si>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</si>
  <si>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</si>
  <si>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</si>
  <si>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</si>
  <si>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</si>
  <si>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</si>
  <si>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</si>
  <si>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</si>
  <si>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</si>
  <si>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</si>
  <si>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</si>
  <si>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</si>
  <si>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</si>
  <si>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</si>
  <si>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</si>
  <si>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</si>
  <si>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</si>
  <si>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</si>
  <si>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</si>
  <si>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</si>
  <si>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</si>
  <si>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</si>
  <si>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</si>
  <si>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</si>
  <si>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</si>
  <si>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</si>
  <si>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</si>
  <si>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</si>
  <si>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</si>
  <si>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</si>
  <si>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</si>
  <si>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</si>
  <si>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</si>
  <si>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</si>
  <si>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</si>
  <si>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</si>
  <si>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</si>
  <si>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</si>
  <si>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</si>
  <si>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</si>
  <si>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</si>
  <si>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</si>
  <si>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</si>
  <si>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</si>
  <si>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</si>
  <si>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</si>
  <si>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</si>
  <si>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</si>
  <si>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</si>
  <si>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</si>
  <si>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</si>
  <si>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</si>
  <si>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</si>
  <si>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</si>
  <si>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</si>
  <si>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</si>
  <si>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</si>
  <si>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</si>
  <si>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</si>
  <si>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</si>
  <si>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</si>
  <si>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</si>
  <si>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</si>
  <si>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</si>
  <si>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</si>
  <si>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</si>
  <si>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</si>
  <si>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</si>
  <si>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</si>
  <si>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</si>
  <si>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</si>
  <si>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</si>
  <si>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</si>
  <si>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</si>
  <si>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</si>
  <si>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</si>
  <si>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</si>
  <si>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</si>
  <si>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</si>
  <si>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</si>
  <si>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</si>
  <si>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</si>
  <si>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</si>
  <si>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</si>
  <si>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</si>
  <si>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</si>
  <si>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</si>
  <si>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</si>
  <si>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</si>
  <si>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</si>
  <si>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</si>
  <si>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</si>
  <si>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</si>
  <si>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</si>
  <si>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</si>
  <si>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</si>
  <si>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</si>
  <si>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</si>
  <si>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</si>
  <si>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</si>
  <si>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</si>
  <si>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</si>
  <si>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</si>
  <si>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</si>
  <si>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</si>
  <si>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</si>
  <si>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</si>
  <si>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</si>
  <si>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</si>
  <si>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</si>
  <si>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</si>
  <si>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</si>
  <si>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</si>
  <si>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</si>
  <si>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</si>
  <si>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</si>
  <si>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</si>
  <si>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</si>
  <si>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</si>
  <si>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</si>
  <si>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</si>
  <si>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</si>
  <si>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</si>
  <si>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</si>
  <si>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</si>
  <si>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</si>
  <si>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</si>
  <si>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</si>
  <si>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</si>
  <si>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</si>
  <si>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</si>
  <si>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</si>
  <si>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</si>
  <si>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</si>
  <si>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</si>
  <si>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</si>
  <si>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</si>
  <si>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</si>
  <si>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</si>
  <si>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</si>
  <si>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</si>
  <si>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</si>
  <si>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</si>
  <si>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</si>
  <si>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</si>
  <si>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</si>
  <si>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</si>
  <si>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</si>
  <si>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</si>
  <si>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</si>
  <si>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</si>
  <si>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</si>
  <si>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</si>
  <si>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</si>
  <si>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</si>
  <si>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</si>
  <si>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</si>
  <si>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</si>
  <si>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</si>
  <si>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</si>
  <si>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</si>
  <si>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</si>
  <si>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</si>
  <si>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</si>
  <si>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</si>
  <si>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</si>
  <si>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</si>
  <si>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</si>
  <si>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</si>
  <si>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</si>
  <si>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</si>
  <si>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</si>
  <si>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</si>
  <si>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</si>
  <si>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</si>
  <si>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</si>
  <si>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</si>
  <si>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</si>
  <si>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</si>
  <si>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</si>
  <si>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</si>
  <si>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</si>
  <si>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</si>
  <si>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</si>
  <si>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</si>
  <si>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</si>
  <si>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</si>
  <si>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</si>
  <si>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</si>
  <si>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</si>
  <si>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</si>
  <si>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</si>
  <si>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</si>
  <si>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</si>
  <si>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</si>
  <si>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</si>
  <si>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</si>
  <si>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</si>
  <si>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</si>
  <si>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</si>
  <si>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</si>
  <si>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</si>
  <si>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</si>
  <si>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</si>
  <si>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</si>
  <si>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</si>
  <si>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</si>
  <si>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</si>
  <si>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</si>
  <si>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</si>
  <si>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</si>
  <si>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</si>
  <si>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</si>
  <si>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</si>
  <si>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</si>
  <si>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</si>
  <si>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</si>
  <si>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</si>
  <si>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</si>
  <si>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</si>
  <si>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</si>
  <si>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</si>
  <si>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</si>
  <si>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</si>
  <si>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</si>
  <si>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</si>
  <si>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</si>
  <si>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</si>
  <si>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</si>
  <si>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</si>
  <si>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</si>
  <si>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</si>
  <si>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</si>
  <si>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</si>
  <si>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</si>
  <si>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</si>
  <si>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</si>
  <si>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</si>
  <si>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</si>
  <si>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</si>
  <si>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</si>
  <si>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</si>
  <si>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</si>
  <si>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</si>
  <si>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</si>
  <si>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</si>
  <si>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</si>
  <si>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</si>
  <si>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</si>
  <si>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</si>
  <si>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</si>
  <si>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</si>
  <si>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</si>
  <si>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</si>
  <si>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</si>
  <si>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</si>
  <si>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</si>
  <si>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</si>
  <si>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</si>
  <si>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</si>
  <si>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</si>
  <si>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</si>
  <si>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</si>
  <si>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</si>
  <si>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</si>
  <si>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</si>
  <si>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</si>
  <si>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</si>
  <si>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</si>
  <si>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</si>
  <si>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</si>
  <si>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</si>
  <si>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</si>
  <si>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</si>
  <si>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</si>
  <si>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</si>
  <si>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</si>
  <si>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</si>
  <si>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</si>
  <si>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</si>
  <si>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</si>
  <si>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</si>
  <si>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</si>
  <si>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</si>
  <si>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</si>
  <si>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</si>
  <si>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</si>
  <si>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</si>
  <si>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</si>
  <si>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</si>
  <si>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</si>
  <si>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</si>
  <si>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</si>
  <si>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</si>
  <si>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</si>
  <si>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</si>
  <si>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</si>
  <si>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</si>
  <si>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</si>
  <si>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</si>
  <si>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</si>
  <si>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</si>
  <si>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</si>
  <si>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</si>
  <si>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</si>
  <si>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</si>
  <si>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</si>
  <si>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</si>
  <si>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</si>
  <si>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</si>
  <si>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</si>
  <si>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</si>
  <si>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</si>
  <si>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</si>
  <si>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</si>
  <si>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</si>
  <si>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</si>
  <si>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</si>
  <si>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</si>
  <si>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</si>
  <si>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</si>
  <si>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</si>
  <si>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</si>
  <si>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</si>
  <si>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</si>
  <si>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</si>
  <si>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</si>
  <si>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</si>
  <si>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</si>
  <si>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</si>
  <si>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</si>
  <si>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</si>
  <si>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</si>
  <si>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</si>
  <si>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</si>
  <si>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</si>
  <si>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</si>
  <si>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</si>
  <si>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</si>
  <si>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</si>
  <si>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</si>
  <si>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</si>
  <si>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</si>
  <si>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</si>
  <si>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</si>
  <si>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</si>
  <si>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</si>
  <si>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</si>
  <si>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</si>
  <si>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</si>
  <si>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</si>
  <si>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</si>
  <si>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</si>
  <si>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</si>
  <si>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</si>
  <si>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</si>
  <si>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</si>
  <si>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</si>
  <si>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</si>
  <si>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</si>
  <si>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</si>
  <si>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</si>
  <si>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</si>
  <si>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</si>
  <si>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</si>
  <si>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</si>
  <si>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</si>
  <si>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</si>
  <si>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</si>
  <si>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</si>
  <si>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</si>
  <si>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</si>
  <si>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</si>
  <si>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</si>
  <si>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</si>
  <si>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</si>
  <si>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</si>
  <si>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</si>
  <si>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</si>
  <si>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</si>
  <si>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</si>
  <si>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</si>
  <si>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</si>
  <si>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</si>
  <si>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</si>
  <si>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</si>
  <si>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</si>
  <si>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</si>
  <si>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</si>
  <si>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</si>
  <si>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</si>
  <si>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</si>
  <si>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</si>
  <si>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</si>
  <si>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</si>
  <si>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</si>
  <si>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</si>
  <si>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</si>
  <si>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</si>
  <si>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</si>
  <si>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</si>
  <si>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</si>
  <si>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</si>
  <si>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</si>
  <si>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</si>
  <si>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</si>
  <si>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</si>
  <si>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</si>
  <si>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</si>
  <si>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</si>
  <si>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</si>
  <si>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</si>
  <si>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</si>
  <si>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</si>
  <si>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</si>
  <si>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</si>
  <si>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</si>
  <si>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</si>
  <si>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</si>
  <si>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</si>
  <si>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</si>
  <si>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</si>
  <si>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</si>
  <si>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</si>
  <si>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</si>
  <si>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</si>
  <si>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</si>
  <si>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</si>
  <si>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</si>
  <si>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</si>
  <si>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</si>
  <si>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</si>
  <si>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</si>
  <si>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</si>
  <si>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</si>
  <si>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</si>
  <si>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</si>
  <si>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</si>
  <si>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</si>
  <si>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</si>
  <si>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</si>
  <si>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</si>
  <si>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</si>
  <si>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</si>
  <si>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</si>
  <si>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</si>
  <si>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</si>
  <si>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</si>
  <si>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</si>
  <si>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</si>
  <si>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</si>
  <si>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</si>
  <si>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</si>
  <si>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</si>
  <si>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</si>
  <si>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</si>
  <si>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</si>
  <si>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</si>
  <si>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</si>
  <si>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</si>
  <si>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</si>
  <si>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</si>
  <si>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</si>
  <si>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</si>
  <si>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</si>
  <si>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</si>
  <si>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</si>
  <si>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</si>
  <si>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</si>
  <si>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</si>
  <si>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</si>
  <si>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</si>
  <si>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</si>
  <si>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</si>
  <si>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</si>
  <si>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</si>
  <si>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</si>
  <si>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</si>
  <si>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</si>
  <si>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</si>
  <si>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</si>
  <si>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</si>
  <si>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</si>
  <si>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</si>
  <si>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</si>
  <si>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</si>
  <si>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</si>
  <si>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</si>
  <si>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</si>
  <si>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</si>
  <si>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</si>
  <si>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</si>
  <si>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</si>
  <si>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</si>
  <si>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</si>
  <si>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</si>
  <si>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</si>
  <si>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</si>
  <si>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</si>
  <si>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</si>
  <si>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</si>
  <si>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</si>
  <si>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</si>
  <si>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</si>
  <si>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</si>
  <si>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</si>
  <si>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</si>
  <si>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</si>
  <si>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</si>
  <si>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</si>
  <si>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</si>
  <si>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</si>
  <si>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</si>
  <si>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</si>
  <si>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</si>
  <si>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</si>
  <si>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</si>
  <si>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</si>
  <si>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</si>
  <si>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</si>
  <si>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</si>
  <si>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</si>
  <si>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</si>
  <si>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</si>
  <si>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</si>
  <si>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</si>
  <si>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</si>
  <si>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</si>
  <si>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</si>
  <si>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</si>
  <si>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</si>
  <si>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</si>
  <si>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</si>
  <si>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</si>
  <si>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</si>
  <si>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</si>
  <si>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</si>
  <si>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</si>
  <si>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</si>
  <si>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</si>
  <si>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</si>
  <si>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</si>
  <si>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</si>
  <si>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</si>
  <si>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</si>
  <si>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</si>
  <si>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</si>
  <si>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</si>
  <si>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</si>
  <si>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</si>
  <si>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</si>
  <si>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</si>
  <si>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</si>
  <si>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</si>
  <si>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</si>
  <si>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</si>
  <si>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</si>
  <si>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</si>
  <si>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</si>
  <si>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</si>
  <si>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</si>
  <si>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</si>
  <si>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</si>
  <si>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</si>
  <si>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</si>
  <si>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</si>
  <si>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</si>
  <si>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</si>
  <si>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</si>
  <si>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</si>
  <si>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</si>
  <si>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</si>
  <si>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</si>
  <si>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</si>
  <si>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</si>
  <si>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</si>
  <si>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</si>
  <si>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</si>
  <si>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</si>
  <si>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</si>
  <si>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</si>
  <si>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</si>
  <si>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</si>
  <si>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</si>
  <si>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</si>
  <si>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</si>
  <si>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</si>
  <si>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</si>
  <si>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</si>
  <si>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</si>
  <si>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</si>
  <si>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</si>
  <si>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</si>
  <si>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</si>
  <si>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</si>
  <si>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</si>
  <si>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</si>
  <si>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</si>
  <si>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</si>
  <si>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</si>
  <si>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</si>
  <si>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</si>
  <si>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</si>
  <si>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</si>
  <si>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</si>
  <si>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</si>
  <si>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</si>
  <si>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</si>
  <si>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</si>
  <si>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</si>
  <si>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</si>
  <si>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</si>
  <si>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</si>
  <si>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</si>
  <si>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</si>
  <si>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</si>
  <si>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</si>
  <si>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</si>
  <si>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</si>
  <si>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</si>
  <si>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</si>
  <si>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</si>
  <si>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</si>
  <si>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</si>
  <si>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</si>
  <si>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</si>
  <si>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</si>
  <si>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</si>
  <si>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</si>
  <si>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</si>
  <si>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</si>
  <si>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</si>
  <si>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</si>
  <si>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</si>
  <si>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</si>
  <si>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</si>
  <si>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</si>
  <si>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</si>
  <si>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</si>
  <si>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</si>
  <si>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</si>
  <si>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</si>
  <si>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</si>
  <si>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</si>
  <si>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</si>
  <si>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</si>
  <si>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</si>
  <si>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</si>
  <si>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</si>
  <si>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</si>
  <si>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</si>
  <si>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</si>
  <si>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</si>
  <si>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</si>
  <si>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</si>
  <si>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</si>
  <si>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</si>
  <si>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</si>
  <si>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</si>
  <si>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</si>
  <si>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</si>
  <si>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</si>
  <si>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</si>
  <si>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</si>
  <si>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</si>
  <si>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</si>
  <si>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</si>
  <si>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</si>
  <si>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</si>
  <si>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</si>
  <si>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</si>
  <si>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</si>
  <si>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</si>
  <si>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</si>
  <si>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</si>
  <si>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</si>
  <si>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</si>
  <si>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</si>
  <si>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</si>
  <si>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</si>
  <si>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</si>
  <si>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</si>
  <si>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</si>
  <si>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</si>
  <si>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</si>
  <si>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</si>
  <si>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</si>
  <si>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</si>
  <si>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</si>
  <si>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</si>
  <si>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</si>
  <si>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</si>
  <si>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</si>
  <si>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</si>
  <si>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</si>
  <si>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</si>
  <si>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</si>
  <si>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</si>
  <si>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</si>
  <si>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</si>
  <si>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</si>
  <si>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</si>
  <si>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</si>
  <si>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</si>
  <si>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</si>
  <si>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</si>
  <si>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</si>
  <si>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</si>
  <si>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</si>
  <si>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</si>
  <si>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</si>
  <si>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</si>
  <si>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</si>
  <si>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</si>
  <si>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</si>
  <si>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</si>
  <si>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</si>
  <si>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</si>
  <si>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</si>
  <si>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</si>
  <si>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</si>
  <si>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</si>
  <si>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</si>
  <si>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</si>
  <si>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</si>
  <si>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</si>
  <si>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</si>
  <si>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</si>
  <si>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</si>
  <si>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</si>
  <si>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</si>
  <si>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</si>
  <si>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</si>
  <si>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</si>
  <si>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</si>
  <si>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</si>
  <si>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</si>
  <si>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</si>
  <si>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</si>
  <si>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</si>
  <si>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</si>
  <si>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</si>
  <si>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</si>
  <si>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</si>
  <si>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</si>
  <si>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</si>
  <si>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</si>
  <si>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</si>
  <si>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</si>
  <si>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</si>
  <si>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</si>
  <si>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</si>
  <si>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</si>
  <si>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</si>
  <si>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</si>
  <si>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</si>
  <si>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</si>
  <si>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</si>
  <si>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</si>
  <si>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</si>
  <si>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</si>
  <si>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</si>
  <si>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</si>
  <si>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</si>
  <si>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</si>
  <si>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</si>
  <si>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</si>
  <si>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</si>
  <si>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</si>
  <si>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</si>
  <si>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</si>
  <si>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</si>
  <si>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</si>
  <si>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</si>
  <si>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</si>
  <si>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</si>
  <si>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</si>
  <si>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</si>
  <si>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</si>
  <si>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</si>
  <si>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</si>
  <si>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</si>
  <si>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</si>
  <si>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</si>
  <si>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</si>
  <si>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</si>
  <si>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</si>
  <si>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</si>
  <si>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</si>
  <si>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</si>
  <si>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</si>
  <si>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</si>
  <si>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</si>
  <si>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</si>
  <si>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</si>
  <si>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</si>
  <si>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</si>
  <si>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</si>
  <si>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</si>
  <si>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</si>
  <si>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</si>
  <si>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</si>
  <si>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</si>
  <si>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</si>
  <si>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</si>
  <si>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</si>
  <si>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</si>
  <si>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</si>
  <si>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</si>
  <si>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</si>
  <si>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</si>
  <si>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</si>
  <si>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</si>
  <si>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</si>
  <si>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</si>
  <si>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</si>
  <si>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</si>
  <si>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</si>
  <si>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</si>
  <si>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</si>
  <si>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</si>
  <si>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</si>
  <si>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</si>
  <si>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</si>
  <si>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</si>
  <si>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</si>
  <si>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</si>
  <si>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</si>
  <si>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</si>
  <si>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</si>
  <si>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</si>
  <si>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</si>
  <si>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</si>
  <si>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</si>
  <si>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</si>
  <si>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</si>
  <si>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</si>
  <si>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</si>
  <si>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</si>
  <si>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</si>
  <si>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</si>
  <si>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</si>
  <si>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</si>
  <si>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</si>
  <si>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</si>
  <si>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</si>
  <si>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</si>
  <si>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</si>
  <si>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</si>
  <si>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</si>
  <si>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</si>
  <si>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</si>
  <si>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</si>
  <si>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</si>
  <si>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</si>
  <si>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</si>
  <si>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</si>
  <si>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</si>
  <si>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</si>
  <si>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</si>
  <si>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</si>
  <si>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</si>
  <si>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</si>
  <si>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</si>
  <si>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</si>
  <si>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</si>
  <si>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</si>
  <si>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</si>
  <si>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</si>
  <si>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</si>
  <si>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</si>
  <si>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</si>
  <si>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</si>
  <si>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</si>
  <si>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</si>
  <si>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</si>
  <si>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</si>
  <si>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</si>
  <si>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</si>
  <si>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</si>
  <si>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</si>
  <si>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</si>
  <si>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</si>
  <si>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</si>
  <si>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</si>
  <si>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</si>
  <si>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</si>
  <si>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</si>
  <si>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</si>
  <si>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</si>
  <si>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</si>
  <si>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</si>
  <si>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</si>
  <si>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</si>
  <si>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</si>
  <si>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</si>
  <si>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</si>
  <si>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</si>
  <si>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</si>
  <si>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</si>
  <si>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</si>
  <si>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</si>
  <si>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</si>
  <si>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</si>
  <si>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</si>
  <si>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</si>
  <si>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</si>
  <si>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</si>
  <si>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</si>
  <si>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</si>
  <si>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</si>
  <si>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</si>
  <si>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</si>
  <si>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</si>
  <si>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</si>
  <si>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</si>
  <si>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</si>
  <si>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</si>
  <si>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</si>
  <si>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</si>
  <si>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</si>
  <si>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</si>
  <si>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</si>
  <si>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</si>
  <si>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</si>
  <si>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</si>
  <si>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</si>
  <si>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</si>
  <si>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</si>
  <si>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</si>
  <si>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</si>
  <si>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</si>
  <si>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</si>
  <si>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</si>
  <si>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</si>
  <si>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</si>
  <si>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</si>
  <si>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</si>
  <si>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</si>
  <si>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</si>
  <si>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</si>
  <si>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</si>
  <si>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</si>
  <si>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</si>
  <si>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</si>
  <si>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</si>
  <si>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</si>
  <si>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</si>
  <si>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</si>
  <si>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</si>
  <si>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</si>
  <si>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</si>
  <si>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</si>
  <si>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</si>
  <si>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</si>
  <si>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</si>
  <si>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</si>
  <si>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</si>
  <si>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</si>
  <si>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</si>
  <si>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</si>
  <si>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</si>
  <si>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</si>
  <si>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</si>
  <si>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</si>
  <si>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</si>
  <si>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</si>
  <si>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</si>
  <si>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</si>
  <si>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</si>
  <si>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</si>
  <si>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</si>
  <si>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</si>
  <si>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</si>
  <si>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</si>
  <si>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</si>
  <si>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</si>
  <si>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</si>
  <si>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</si>
  <si>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</si>
  <si>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</si>
  <si>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</si>
  <si>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</si>
  <si>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</si>
  <si>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</si>
  <si>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</si>
  <si>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</si>
  <si>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</si>
  <si>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</si>
  <si>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</si>
  <si>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</si>
  <si>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</si>
  <si>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</si>
  <si>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</si>
  <si>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</si>
  <si>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</si>
  <si>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</si>
  <si>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</si>
  <si>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</si>
  <si>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</si>
  <si>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</si>
  <si>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</si>
  <si>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</si>
  <si>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</si>
  <si>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</si>
  <si>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</si>
  <si>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</si>
  <si>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</si>
  <si>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</si>
  <si>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</si>
  <si>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</si>
  <si>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</si>
  <si>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</si>
  <si>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</si>
  <si>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</si>
  <si>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</si>
  <si>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</si>
  <si>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</si>
  <si>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</si>
  <si>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</si>
  <si>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</si>
  <si>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</si>
  <si>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</si>
  <si>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</si>
  <si>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</si>
  <si>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</si>
  <si>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</si>
  <si>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</si>
  <si>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</si>
  <si>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</si>
  <si>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</si>
  <si>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</si>
  <si>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</si>
  <si>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</si>
  <si>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</si>
  <si>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</si>
  <si>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</si>
  <si>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</si>
  <si>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</si>
  <si>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</si>
  <si>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</si>
  <si>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</si>
  <si>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</si>
  <si>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</si>
  <si>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</si>
  <si>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</si>
  <si>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</si>
  <si>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</si>
  <si>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</si>
  <si>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</si>
  <si>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</si>
  <si>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</si>
  <si>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</si>
  <si>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</si>
  <si>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</si>
  <si>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</si>
  <si>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</si>
  <si>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</si>
  <si>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</si>
  <si>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</si>
  <si>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</si>
  <si>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</si>
  <si>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</si>
  <si>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</si>
  <si>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</si>
  <si>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</si>
  <si>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</si>
  <si>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</si>
  <si>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</si>
  <si>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</si>
  <si>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</si>
  <si>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</si>
  <si>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</si>
  <si>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</si>
  <si>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</si>
  <si>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</si>
  <si>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</si>
  <si>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</si>
  <si>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</si>
  <si>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</si>
  <si>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</si>
  <si>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</si>
  <si>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</si>
  <si>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</si>
  <si>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</si>
  <si>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</si>
  <si>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</si>
  <si>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</si>
  <si>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</si>
  <si>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</si>
  <si>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</si>
  <si>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</si>
  <si>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</si>
  <si>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</si>
  <si>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</si>
  <si>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</si>
  <si>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</si>
  <si>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</si>
  <si>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</si>
  <si>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</si>
  <si>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</si>
  <si>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</si>
  <si>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</si>
  <si>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</si>
  <si>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</si>
  <si>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</si>
  <si>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</si>
  <si>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</si>
  <si>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</si>
  <si>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</si>
  <si>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</si>
  <si>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</si>
  <si>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</si>
  <si>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</si>
  <si>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</si>
  <si>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</si>
  <si>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</si>
  <si>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</si>
  <si>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</si>
  <si>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</si>
  <si>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</si>
  <si>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</si>
  <si>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</si>
  <si>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</si>
  <si>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</si>
  <si>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</si>
  <si>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</si>
  <si>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</si>
  <si>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</si>
  <si>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</si>
  <si>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</si>
  <si>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</si>
  <si>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</si>
  <si>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</si>
  <si>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</si>
  <si>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</si>
  <si>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</si>
  <si>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</si>
  <si>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</si>
  <si>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</si>
  <si>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</si>
  <si>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</si>
  <si>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</si>
  <si>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</si>
  <si>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</si>
  <si>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</si>
  <si>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</si>
  <si>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</si>
  <si>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</si>
  <si>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</si>
  <si>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</si>
  <si>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</si>
  <si>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</si>
  <si>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</si>
  <si>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</si>
  <si>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</si>
  <si>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</si>
  <si>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</si>
  <si>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</si>
  <si>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</si>
  <si>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</si>
  <si>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</si>
  <si>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</si>
  <si>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</si>
  <si>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</si>
  <si>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</si>
  <si>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</si>
  <si>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</si>
  <si>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</si>
  <si>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</si>
  <si>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</si>
  <si>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</si>
  <si>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</si>
  <si>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</si>
  <si>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</si>
  <si>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</si>
  <si>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</si>
  <si>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</si>
  <si>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</si>
  <si>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</si>
  <si>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</si>
  <si>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</si>
  <si>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</si>
  <si>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</si>
  <si>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</si>
  <si>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</si>
  <si>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</si>
  <si>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</si>
  <si>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</si>
  <si>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</si>
  <si>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</si>
  <si>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</si>
  <si>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</si>
  <si>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</si>
  <si>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</si>
  <si>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</si>
  <si>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</si>
  <si>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</si>
  <si>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</si>
  <si>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</si>
  <si>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</si>
  <si>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</si>
  <si>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</si>
  <si>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</si>
  <si>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</si>
  <si>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</si>
  <si>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</si>
  <si>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</si>
  <si>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</si>
  <si>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</si>
  <si>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</si>
  <si>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</si>
  <si>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</si>
  <si>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</si>
  <si>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</si>
  <si>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</si>
  <si>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</si>
  <si>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</si>
  <si>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</si>
  <si>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</si>
  <si>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</si>
  <si>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</si>
  <si>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</si>
  <si>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</si>
  <si>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</si>
  <si>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</si>
  <si>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</si>
  <si>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</si>
  <si>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</si>
  <si>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</si>
  <si>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</si>
  <si>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</si>
  <si>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</si>
  <si>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</si>
  <si>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</si>
  <si>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</si>
  <si>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</si>
  <si>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</si>
  <si>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</si>
  <si>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</si>
  <si>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</si>
  <si>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</si>
  <si>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</si>
  <si>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</si>
  <si>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</si>
  <si>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</si>
  <si>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</si>
  <si>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</si>
  <si>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</si>
  <si>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</si>
  <si>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</si>
  <si>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</si>
  <si>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</si>
  <si>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</si>
  <si>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</si>
  <si>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</si>
  <si>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</si>
  <si>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</si>
  <si>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</si>
  <si>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</si>
  <si>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</si>
  <si>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</si>
  <si>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</si>
  <si>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</si>
  <si>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</si>
  <si>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</si>
  <si>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</si>
  <si>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</si>
  <si>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</si>
  <si>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</si>
  <si>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</si>
  <si>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</si>
  <si>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</si>
  <si>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</si>
  <si>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</si>
  <si>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</si>
  <si>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</si>
  <si>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</si>
  <si>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</si>
  <si>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</si>
  <si>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</si>
  <si>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</si>
  <si>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</si>
  <si>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</si>
  <si>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</si>
  <si>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</si>
  <si>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</si>
  <si>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</si>
  <si>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</si>
  <si>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</si>
  <si>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</si>
  <si>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</si>
  <si>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</si>
  <si>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</si>
  <si>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</si>
  <si>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</si>
  <si>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</si>
  <si>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</si>
  <si>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</si>
  <si>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</si>
  <si>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</si>
  <si>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</si>
  <si>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</si>
  <si>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</si>
  <si>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</si>
  <si>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</si>
  <si>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</si>
  <si>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</si>
  <si>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</si>
  <si>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</si>
  <si>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</si>
  <si>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</si>
  <si>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</si>
  <si>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</si>
  <si>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</si>
  <si>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</si>
  <si>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</si>
  <si>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</si>
  <si>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</si>
  <si>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</si>
  <si>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</si>
  <si>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</si>
  <si>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</si>
  <si>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</si>
  <si>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</si>
  <si>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</si>
  <si>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</si>
  <si>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</si>
  <si>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</si>
  <si>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</si>
  <si>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</si>
  <si>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</si>
  <si>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</si>
  <si>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</si>
  <si>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</si>
  <si>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</si>
  <si>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</si>
  <si>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</si>
  <si>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</si>
  <si>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</si>
  <si>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</si>
  <si>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</si>
  <si>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</si>
  <si>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</si>
  <si>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</si>
  <si>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</si>
  <si>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</si>
  <si>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</si>
  <si>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</si>
  <si>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</si>
  <si>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</si>
  <si>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</si>
  <si>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</si>
  <si>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</si>
  <si>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</si>
  <si>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</si>
  <si>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</si>
  <si>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</si>
  <si>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</si>
  <si>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</si>
  <si>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</si>
  <si>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</si>
  <si>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</si>
  <si>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</si>
  <si>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</si>
  <si>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</si>
  <si>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</si>
  <si>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</si>
  <si>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</si>
  <si>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</si>
  <si>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</si>
  <si>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</si>
  <si>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</si>
  <si>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</si>
  <si>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</si>
  <si>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</si>
  <si>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</si>
  <si>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</si>
  <si>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</si>
  <si>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</si>
  <si>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</si>
  <si>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</si>
  <si>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</si>
  <si>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</si>
  <si>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</si>
  <si>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</si>
  <si>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</si>
  <si>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</si>
  <si>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</si>
  <si>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</si>
  <si>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</si>
  <si>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</si>
  <si>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</si>
  <si>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</si>
  <si>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</si>
  <si>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</si>
  <si>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</si>
  <si>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</si>
  <si>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</si>
  <si>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</si>
  <si>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</si>
  <si>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</si>
  <si>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</si>
  <si>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</si>
  <si>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</si>
  <si>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</si>
  <si>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</si>
  <si>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</si>
  <si>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</si>
  <si>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</si>
  <si>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</si>
  <si>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</si>
  <si>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</si>
  <si>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</si>
  <si>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</si>
  <si>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</si>
  <si>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</si>
  <si>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</si>
  <si>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</si>
  <si>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</si>
  <si>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</si>
  <si>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</si>
  <si>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</si>
  <si>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</si>
  <si>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</si>
  <si>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</si>
  <si>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</si>
  <si>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</si>
  <si>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</si>
  <si>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</si>
  <si>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</si>
  <si>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</si>
  <si>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</si>
  <si>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</si>
  <si>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</si>
  <si>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</si>
  <si>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</si>
  <si>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</si>
  <si>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</si>
  <si>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</si>
  <si>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</si>
  <si>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</si>
  <si>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</si>
  <si>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</si>
  <si>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</si>
  <si>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</si>
  <si>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</si>
  <si>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</si>
  <si>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</si>
  <si>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</si>
  <si>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</si>
  <si>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</si>
  <si>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</si>
  <si>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</si>
  <si>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</si>
  <si>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</si>
  <si>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</si>
  <si>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</si>
  <si>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</si>
  <si>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</si>
  <si>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</si>
  <si>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</si>
  <si>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</si>
  <si>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</si>
  <si>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</si>
  <si>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</si>
  <si>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</si>
  <si>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</si>
  <si>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</si>
  <si>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</si>
  <si>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</si>
  <si>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</si>
  <si>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</si>
  <si>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</si>
  <si>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</si>
  <si>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</si>
  <si>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</si>
  <si>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</si>
  <si>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</si>
  <si>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</si>
  <si>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</si>
  <si>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</si>
  <si>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</si>
  <si>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</si>
  <si>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</si>
  <si>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</si>
  <si>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</si>
  <si>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</si>
  <si>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</si>
  <si>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</si>
  <si>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</si>
  <si>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</si>
  <si>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</si>
  <si>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</si>
  <si>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</si>
  <si>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</si>
  <si>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</si>
  <si>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</si>
  <si>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</si>
  <si>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</si>
  <si>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</si>
  <si>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</si>
  <si>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</si>
  <si>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</si>
  <si>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</si>
  <si>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</si>
  <si>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</si>
  <si>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</si>
  <si>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</si>
  <si>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</si>
  <si>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</si>
  <si>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</si>
  <si>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</si>
  <si>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</si>
  <si>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</si>
  <si>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</si>
  <si>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</si>
  <si>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</si>
  <si>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</si>
  <si>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</si>
  <si>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</si>
  <si>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</si>
  <si>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</si>
  <si>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</si>
  <si>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</si>
  <si>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</si>
  <si>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</si>
  <si>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</si>
  <si>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</si>
  <si>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</si>
  <si>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</si>
  <si>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</si>
  <si>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</si>
  <si>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</si>
  <si>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</si>
  <si>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</si>
  <si>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</si>
  <si>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</si>
  <si>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</si>
  <si>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</si>
  <si>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</si>
  <si>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</si>
  <si>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</si>
  <si>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</si>
  <si>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</si>
  <si>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</si>
  <si>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</si>
  <si>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</si>
  <si>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</si>
  <si>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</si>
  <si>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</si>
  <si>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</si>
  <si>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</si>
  <si>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</si>
  <si>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</si>
  <si>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</si>
  <si>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</si>
  <si>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</si>
  <si>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</si>
  <si>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</si>
  <si>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</si>
  <si>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</si>
  <si>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</si>
  <si>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</si>
  <si>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</si>
  <si>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</si>
  <si>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</si>
  <si>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</si>
  <si>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</si>
  <si>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</si>
  <si>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</si>
  <si>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</si>
  <si>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</si>
  <si>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</si>
  <si>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</si>
  <si>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</si>
  <si>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</si>
  <si>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</si>
  <si>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</si>
  <si>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</si>
  <si>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</si>
  <si>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</si>
  <si>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</si>
  <si>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</si>
  <si>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</si>
  <si>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</si>
  <si>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</si>
  <si>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</si>
  <si>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</si>
  <si>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</si>
  <si>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</si>
  <si>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</si>
  <si>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</si>
  <si>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</si>
  <si>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</si>
  <si>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</si>
  <si>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</si>
  <si>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</si>
  <si>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</si>
  <si>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</si>
  <si>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</si>
  <si>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</si>
  <si>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</si>
  <si>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</si>
  <si>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</si>
  <si>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</si>
  <si>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</si>
  <si>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</si>
  <si>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</si>
  <si>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</si>
  <si>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</si>
  <si>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</si>
  <si>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</si>
  <si>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</si>
  <si>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</si>
  <si>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</si>
  <si>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</si>
  <si>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</si>
  <si>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</si>
  <si>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</si>
  <si>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</si>
  <si>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</si>
  <si>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</si>
  <si>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</si>
  <si>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</si>
  <si>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</si>
  <si>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</si>
  <si>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</si>
  <si>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</si>
  <si>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</si>
  <si>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</si>
  <si>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</si>
  <si>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</si>
  <si>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</si>
  <si>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</si>
  <si>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</si>
  <si>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</si>
  <si>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</si>
  <si>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</si>
  <si>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</si>
  <si>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</si>
  <si>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</si>
  <si>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</si>
  <si>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</si>
  <si>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</si>
  <si>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</si>
  <si>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</si>
  <si>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</si>
  <si>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</si>
  <si>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</si>
  <si>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</si>
  <si>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</si>
  <si>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</si>
  <si>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</si>
  <si>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</si>
  <si>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</si>
  <si>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</si>
  <si>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</si>
  <si>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</si>
  <si>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</si>
  <si>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</si>
  <si>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</si>
  <si>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</si>
  <si>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</si>
  <si>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</si>
  <si>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</si>
  <si>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</si>
  <si>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</si>
  <si>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</si>
  <si>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</si>
  <si>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</si>
  <si>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</si>
  <si>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</si>
  <si>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</si>
  <si>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</si>
  <si>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</si>
  <si>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</si>
  <si>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</si>
  <si>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</si>
  <si>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</si>
  <si>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</si>
  <si>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</si>
  <si>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</si>
  <si>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</si>
  <si>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</si>
  <si>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</si>
  <si>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</si>
  <si>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</si>
  <si>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</si>
  <si>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</si>
  <si>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</si>
  <si>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</si>
  <si>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</si>
  <si>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</si>
  <si>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</si>
  <si>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</si>
  <si>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</si>
  <si>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</si>
  <si>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</si>
  <si>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</si>
  <si>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</si>
  <si>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</si>
  <si>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</si>
  <si>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</si>
  <si>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</si>
  <si>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</si>
  <si>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</si>
  <si>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</si>
  <si>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</si>
  <si>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</si>
  <si>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</si>
  <si>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</si>
  <si>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</si>
  <si>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</si>
  <si>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</si>
  <si>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</si>
  <si>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</si>
  <si>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</si>
  <si>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</si>
  <si>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</si>
  <si>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</si>
  <si>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</si>
  <si>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</si>
  <si>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</si>
  <si>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</si>
  <si>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</si>
  <si>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</si>
  <si>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</si>
  <si>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</si>
  <si>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</si>
  <si>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</si>
  <si>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</si>
  <si>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</si>
  <si>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</si>
  <si>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</si>
  <si>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</si>
  <si>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</si>
  <si>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</si>
  <si>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</si>
  <si>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</si>
  <si>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</si>
  <si>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</si>
  <si>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</si>
  <si>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</si>
  <si>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</si>
  <si>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</si>
  <si>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</si>
  <si>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</si>
  <si>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</si>
  <si>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</si>
  <si>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</si>
  <si>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</si>
  <si>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</si>
  <si>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</si>
  <si>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</si>
  <si>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</si>
  <si>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</si>
  <si>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</si>
  <si>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</si>
  <si>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</si>
  <si>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</si>
  <si>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</si>
  <si>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</si>
  <si>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</si>
  <si>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</si>
  <si>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</si>
  <si>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</si>
  <si>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</si>
  <si>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</si>
  <si>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</si>
  <si>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</si>
  <si>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</si>
  <si>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</si>
  <si>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</si>
  <si>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</si>
  <si>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</si>
  <si>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</si>
  <si>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</si>
  <si>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</si>
  <si>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</si>
  <si>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</si>
  <si>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</si>
  <si>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</si>
  <si>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</si>
  <si>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</si>
  <si>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</si>
  <si>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</si>
  <si>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</si>
  <si>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</si>
  <si>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</si>
  <si>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</si>
  <si>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</si>
  <si>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</si>
  <si>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</si>
  <si>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</si>
  <si>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</si>
  <si>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</si>
  <si>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</si>
  <si>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</si>
  <si>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</si>
  <si>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</si>
  <si>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</si>
  <si>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</si>
  <si>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</si>
  <si>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</si>
  <si>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</si>
  <si>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</si>
  <si>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</si>
  <si>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</si>
  <si>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</si>
  <si>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</si>
  <si>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</si>
  <si>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</si>
  <si>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</si>
  <si>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</si>
  <si>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</si>
  <si>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</si>
  <si>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</si>
  <si>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</si>
  <si>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</si>
  <si>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</si>
  <si>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</si>
  <si>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</si>
  <si>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</si>
  <si>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</si>
  <si>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</si>
  <si>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</si>
  <si>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</si>
  <si>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</si>
  <si>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</si>
  <si>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</si>
  <si>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</si>
  <si>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</si>
  <si>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</si>
  <si>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</si>
  <si>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</si>
  <si>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</si>
  <si>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</si>
  <si>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</si>
  <si>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</si>
  <si>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</si>
  <si>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</si>
  <si>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</si>
  <si>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</si>
  <si>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</si>
  <si>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</si>
  <si>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</si>
  <si>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</si>
  <si>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</si>
  <si>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</si>
  <si>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</si>
  <si>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</si>
  <si>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</si>
  <si>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</si>
  <si>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</si>
  <si>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</si>
  <si>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</si>
  <si>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</si>
  <si>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</si>
  <si>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</si>
  <si>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</si>
  <si>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</si>
  <si>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</si>
  <si>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</si>
  <si>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</si>
  <si>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</si>
  <si>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</si>
  <si>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</si>
  <si>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</si>
  <si>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</si>
  <si>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</si>
  <si>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</si>
  <si>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</si>
  <si>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</si>
  <si>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</si>
  <si>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</si>
  <si>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</si>
  <si>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</si>
  <si>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</si>
  <si>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</si>
  <si>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</si>
  <si>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</si>
  <si>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</si>
  <si>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</si>
  <si>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</si>
  <si>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</si>
  <si>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</si>
  <si>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</si>
  <si>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</si>
  <si>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</si>
  <si>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</si>
  <si>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</si>
  <si>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</si>
  <si>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</si>
  <si>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</si>
  <si>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</si>
  <si>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</si>
  <si>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</si>
  <si>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</si>
  <si>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</si>
  <si>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</si>
  <si>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</si>
  <si>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</si>
  <si>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</si>
  <si>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</si>
  <si>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</si>
  <si>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</si>
  <si>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</si>
  <si>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</si>
  <si>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</si>
  <si>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</si>
  <si>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</si>
  <si>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</si>
  <si>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</si>
  <si>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</si>
  <si>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</si>
  <si>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</si>
  <si>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</si>
  <si>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</si>
  <si>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</si>
  <si>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</si>
  <si>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</si>
  <si>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</si>
  <si>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</si>
  <si>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</si>
  <si>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</si>
  <si>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</si>
  <si>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</si>
  <si>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</si>
  <si>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</si>
  <si>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</si>
  <si>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</si>
  <si>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</si>
  <si>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</si>
  <si>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</si>
  <si>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</si>
  <si>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</si>
  <si>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</si>
  <si>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</si>
  <si>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</si>
  <si>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</si>
  <si>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</si>
  <si>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</si>
  <si>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</si>
  <si>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</si>
  <si>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</si>
  <si>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</si>
  <si>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</si>
  <si>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</si>
  <si>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</si>
  <si>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</si>
  <si>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</si>
  <si>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</si>
  <si>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</si>
  <si>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</si>
  <si>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</si>
  <si>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</si>
  <si>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</si>
  <si>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</si>
  <si>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</si>
  <si>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</si>
  <si>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</si>
  <si>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</si>
  <si>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</si>
  <si>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</si>
  <si>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</si>
  <si>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</si>
  <si>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</si>
  <si>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</si>
  <si>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</si>
  <si>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</si>
  <si>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</si>
  <si>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</si>
  <si>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</si>
  <si>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</si>
  <si>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</si>
  <si>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</si>
  <si>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</si>
  <si>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</si>
  <si>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</si>
  <si>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</si>
  <si>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</si>
  <si>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</si>
  <si>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</si>
  <si>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</si>
  <si>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</si>
  <si>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</si>
  <si>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</si>
  <si>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</si>
  <si>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</si>
  <si>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</si>
  <si>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</si>
  <si>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</si>
  <si>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</si>
  <si>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</si>
  <si>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</si>
  <si>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</si>
  <si>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</si>
  <si>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</si>
  <si>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</si>
  <si>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</si>
  <si>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</si>
  <si>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</si>
  <si>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</si>
  <si>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</si>
  <si>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</si>
  <si>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</si>
  <si>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</si>
  <si>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</si>
  <si>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</si>
  <si>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</si>
  <si>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</si>
  <si>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</si>
  <si>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</si>
  <si>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</si>
  <si>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</si>
  <si>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</si>
  <si>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</si>
  <si>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</si>
  <si>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</si>
  <si>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</si>
  <si>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</si>
  <si>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</si>
  <si>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</si>
  <si>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</si>
  <si>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</si>
  <si>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</si>
  <si>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</si>
  <si>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</si>
  <si>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</si>
  <si>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</si>
  <si>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</si>
  <si>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</si>
  <si>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</si>
  <si>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</si>
  <si>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</si>
  <si>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</si>
  <si>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</si>
  <si>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</si>
  <si>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</si>
  <si>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</si>
  <si>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</si>
  <si>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</si>
  <si>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</si>
  <si>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</si>
  <si>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</si>
  <si>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</si>
  <si>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</si>
  <si>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</si>
  <si>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</si>
  <si>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</si>
  <si>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</si>
  <si>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</si>
  <si>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</si>
  <si>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</si>
  <si>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</si>
  <si>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</si>
  <si>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</si>
  <si>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</si>
  <si>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</si>
  <si>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</si>
  <si>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</si>
  <si>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</si>
  <si>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</si>
  <si>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</si>
  <si>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</si>
  <si>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</si>
  <si>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</si>
  <si>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</si>
  <si>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</si>
  <si>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</si>
  <si>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</si>
  <si>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</si>
  <si>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</si>
  <si>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</si>
  <si>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</si>
  <si>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</si>
  <si>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</si>
  <si>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</si>
  <si>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</si>
  <si>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</si>
  <si>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</si>
  <si>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</si>
  <si>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</si>
  <si>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</si>
  <si>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</si>
  <si>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</si>
  <si>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</si>
  <si>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</si>
  <si>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</si>
  <si>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</si>
  <si>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</si>
  <si>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</si>
  <si>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</si>
  <si>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</si>
  <si>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</si>
  <si>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</si>
  <si>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</si>
  <si>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</si>
  <si>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</si>
  <si>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</si>
  <si>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</si>
  <si>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</si>
  <si>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</si>
  <si>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</si>
  <si>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</si>
  <si>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</si>
  <si>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</si>
  <si>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</si>
  <si>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</si>
  <si>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</si>
  <si>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</si>
  <si>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</si>
  <si>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</si>
  <si>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</si>
  <si>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</si>
  <si>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</si>
  <si>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</si>
  <si>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</si>
  <si>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</si>
  <si>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</si>
  <si>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</si>
  <si>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</si>
  <si>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</si>
  <si>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</si>
  <si>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</si>
  <si>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</si>
  <si>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</si>
  <si>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</si>
  <si>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</si>
  <si>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</si>
  <si>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</si>
  <si>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</si>
  <si>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</si>
  <si>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</si>
  <si>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</si>
  <si>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</si>
  <si>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</si>
  <si>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</si>
  <si>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</si>
  <si>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</si>
  <si>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</si>
  <si>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</si>
  <si>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</si>
  <si>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</si>
  <si>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</si>
  <si>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</si>
  <si>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</si>
  <si>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</si>
  <si>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</si>
  <si>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</si>
  <si>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</si>
  <si>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</si>
  <si>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</si>
  <si>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</si>
  <si>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</si>
  <si>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</si>
  <si>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</si>
  <si>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</si>
  <si>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</si>
  <si>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</si>
  <si>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</si>
  <si>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</si>
  <si>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</si>
  <si>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</si>
  <si>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</si>
  <si>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</si>
  <si>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</si>
  <si>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</si>
  <si>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</si>
  <si>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</si>
  <si>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</si>
  <si>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</si>
  <si>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</si>
  <si>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</si>
  <si>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</si>
  <si>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</si>
  <si>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</si>
  <si>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</si>
  <si>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</si>
  <si>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</si>
  <si>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</si>
  <si>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</si>
  <si>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</si>
  <si>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</si>
  <si>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</si>
  <si>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</si>
  <si>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</si>
  <si>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</si>
  <si>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</si>
  <si>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</si>
  <si>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</si>
  <si>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</si>
  <si>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</si>
  <si>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</si>
  <si>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</si>
  <si>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</si>
  <si>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</si>
  <si>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</si>
  <si>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</si>
  <si>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</si>
  <si>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</si>
  <si>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</si>
  <si>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</si>
  <si>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</si>
  <si>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</si>
  <si>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</si>
  <si>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</si>
  <si>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</si>
  <si>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</si>
  <si>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</si>
  <si>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</si>
  <si>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</si>
  <si>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</si>
  <si>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</si>
  <si>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</si>
  <si>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</si>
  <si>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</si>
  <si>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</si>
  <si>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</si>
  <si>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</si>
  <si>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</si>
  <si>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</si>
  <si>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</si>
  <si>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</si>
  <si>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</si>
  <si>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</si>
  <si>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</si>
  <si>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</si>
  <si>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</si>
  <si>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</si>
  <si>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</si>
  <si>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</si>
  <si>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</si>
  <si>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</si>
  <si>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</si>
  <si>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</si>
  <si>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</si>
  <si>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</si>
  <si>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</si>
  <si>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</si>
  <si>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</si>
  <si>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</si>
  <si>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</si>
  <si>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</si>
  <si>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</si>
  <si>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</si>
  <si>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</si>
  <si>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</si>
  <si>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</si>
  <si>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</si>
  <si>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</si>
  <si>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</si>
  <si>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</si>
  <si>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</si>
  <si>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</si>
  <si>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</si>
  <si>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</si>
  <si>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</si>
  <si>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</si>
  <si>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</si>
  <si>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</si>
  <si>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</si>
  <si>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</si>
  <si>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</si>
  <si>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</si>
  <si>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</si>
  <si>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</si>
  <si>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</si>
  <si>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</si>
  <si>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</si>
  <si>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</si>
  <si>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</si>
  <si>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</si>
  <si>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</si>
  <si>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</si>
  <si>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</si>
  <si>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</si>
  <si>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</si>
  <si>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</si>
  <si>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</si>
  <si>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</si>
  <si>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</si>
  <si>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</si>
  <si>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</si>
  <si>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</si>
  <si>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</si>
  <si>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</si>
  <si>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</si>
  <si>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</si>
  <si>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</si>
  <si>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</si>
  <si>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</si>
  <si>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</si>
  <si>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</si>
  <si>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</si>
  <si>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</si>
  <si>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</si>
  <si>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</si>
  <si>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</si>
  <si>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</si>
  <si>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</si>
  <si>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</si>
  <si>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</si>
  <si>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</si>
  <si>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</si>
  <si>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</si>
  <si>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</si>
  <si>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</si>
  <si>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</si>
  <si>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</si>
  <si>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</si>
  <si>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</si>
  <si>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</si>
  <si>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</si>
  <si>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</si>
  <si>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</si>
  <si>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</si>
  <si>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</si>
  <si>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</si>
  <si>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</si>
  <si>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</si>
  <si>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</si>
  <si>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</si>
  <si>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</si>
  <si>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</si>
  <si>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</si>
  <si>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</si>
  <si>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</si>
  <si>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</si>
  <si>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</si>
  <si>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</si>
  <si>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</si>
  <si>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</si>
  <si>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</si>
  <si>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</si>
  <si>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</si>
  <si>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</si>
  <si>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</si>
  <si>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</si>
  <si>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</si>
  <si>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</si>
  <si>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</si>
  <si>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</si>
  <si>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</si>
  <si>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</si>
  <si>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</si>
  <si>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</si>
  <si>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</si>
  <si>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</si>
  <si>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</si>
  <si>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</si>
  <si>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</si>
  <si>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</si>
  <si>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</si>
  <si>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</si>
  <si>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</si>
  <si>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</si>
  <si>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</si>
  <si>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</si>
  <si>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</si>
  <si>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</si>
  <si>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</si>
  <si>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</si>
  <si>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</si>
  <si>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</si>
  <si>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</si>
  <si>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</si>
  <si>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</si>
  <si>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</si>
  <si>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</si>
  <si>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</si>
  <si>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</si>
  <si>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</si>
  <si>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</si>
  <si>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</si>
  <si>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</si>
  <si>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</si>
  <si>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</si>
  <si>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</si>
  <si>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</si>
  <si>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</si>
  <si>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</si>
  <si>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</si>
  <si>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</si>
  <si>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</si>
  <si>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</si>
  <si>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</si>
  <si>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</si>
  <si>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</si>
  <si>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</si>
  <si>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</si>
  <si>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</si>
  <si>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</si>
  <si>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</si>
  <si>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</si>
  <si>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</si>
  <si>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</si>
  <si>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</si>
  <si>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</si>
  <si>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</si>
  <si>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</si>
  <si>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</si>
  <si>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</si>
  <si>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</si>
  <si>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</si>
  <si>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</si>
  <si>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</si>
  <si>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</si>
  <si>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</si>
  <si>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</si>
  <si>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</si>
  <si>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</si>
  <si>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</si>
  <si>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</si>
  <si>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</si>
  <si>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</si>
  <si>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</si>
  <si>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</si>
  <si>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</si>
  <si>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</si>
  <si>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</si>
  <si>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</si>
  <si>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</si>
  <si>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</si>
  <si>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</si>
  <si>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</si>
  <si>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</si>
  <si>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</si>
  <si>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</si>
  <si>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</si>
  <si>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</si>
  <si>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</si>
  <si>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</si>
  <si>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</si>
  <si>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</si>
  <si>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</si>
  <si>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</si>
  <si>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</si>
  <si>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</si>
  <si>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</si>
  <si>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</si>
  <si>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</si>
  <si>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</si>
  <si>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</si>
  <si>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</si>
  <si>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</si>
  <si>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</si>
  <si>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</si>
  <si>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</si>
  <si>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</si>
  <si>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</si>
  <si>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</si>
  <si>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</si>
  <si>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</si>
  <si>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</si>
  <si>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</si>
  <si>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</si>
  <si>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</si>
  <si>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</si>
  <si>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</si>
  <si>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</si>
  <si>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</si>
  <si>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</si>
  <si>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</si>
  <si>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</si>
  <si>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</si>
  <si>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</si>
  <si>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</si>
  <si>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</si>
  <si>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</si>
  <si>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</si>
  <si>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</si>
  <si>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</si>
  <si>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</si>
  <si>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</si>
  <si>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</si>
  <si>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</si>
  <si>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</si>
  <si>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</si>
  <si>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</si>
  <si>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</si>
  <si>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</si>
  <si>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</si>
  <si>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</si>
  <si>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</si>
  <si>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</si>
  <si>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</si>
  <si>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</si>
  <si>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</si>
  <si>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</si>
  <si>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</si>
  <si>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</si>
  <si>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</si>
  <si>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</si>
  <si>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</si>
  <si>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</si>
  <si>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</si>
  <si>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</si>
  <si>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</si>
  <si>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</si>
  <si>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</si>
  <si>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</si>
  <si>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</si>
  <si>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</si>
  <si>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</si>
  <si>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</si>
  <si>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</si>
  <si>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</si>
  <si>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</si>
  <si>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</si>
  <si>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</si>
  <si>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</si>
  <si>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</si>
  <si>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</si>
  <si>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</si>
  <si>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</si>
  <si>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</si>
  <si>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</si>
  <si>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</si>
  <si>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</si>
  <si>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</si>
  <si>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</si>
  <si>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</si>
  <si>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</si>
  <si>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</si>
  <si>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</si>
  <si>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</si>
  <si>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</si>
  <si>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</si>
  <si>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</si>
  <si>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</si>
  <si>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</si>
  <si>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</si>
  <si>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</si>
  <si>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</si>
  <si>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</si>
  <si>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</si>
  <si>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</si>
  <si>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</si>
  <si>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</si>
  <si>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</si>
  <si>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</si>
  <si>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</si>
  <si>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</si>
  <si>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</si>
  <si>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</si>
  <si>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</si>
  <si>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</si>
  <si>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</si>
  <si>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</si>
  <si>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</si>
  <si>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</si>
  <si>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</si>
  <si>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</si>
  <si>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</si>
  <si>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</si>
  <si>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</si>
  <si>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</si>
  <si>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</si>
  <si>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</si>
  <si>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</si>
  <si>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</si>
  <si>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</si>
  <si>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</si>
  <si>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</si>
  <si>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</si>
  <si>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</si>
  <si>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</si>
  <si>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</si>
  <si>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</si>
  <si>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</si>
  <si>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</si>
  <si>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</si>
  <si>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</si>
  <si>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</si>
  <si>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</si>
  <si>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</si>
  <si>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</si>
  <si>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</si>
  <si>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</si>
  <si>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</si>
  <si>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</si>
  <si>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</si>
  <si>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</si>
  <si>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</si>
  <si>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</si>
  <si>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</si>
  <si>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</si>
  <si>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</si>
  <si>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</si>
  <si>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</si>
  <si>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</si>
  <si>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</si>
  <si>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</si>
  <si>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</si>
  <si>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</si>
  <si>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</si>
  <si>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</si>
  <si>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</si>
  <si>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</si>
  <si>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</si>
  <si>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</si>
  <si>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</si>
  <si>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</si>
  <si>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</si>
  <si>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</si>
  <si>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</si>
  <si>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</si>
  <si>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</si>
  <si>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</si>
  <si>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</si>
  <si>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</si>
  <si>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</si>
  <si>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</si>
  <si>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</si>
  <si>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</si>
  <si>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</si>
  <si>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</si>
  <si>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</si>
  <si>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</si>
  <si>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</si>
  <si>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</si>
  <si>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</si>
  <si>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</si>
  <si>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</si>
  <si>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</si>
  <si>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</si>
  <si>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</si>
  <si>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</si>
  <si>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</si>
  <si>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</si>
  <si>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</si>
  <si>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</si>
  <si>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</si>
  <si>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</si>
  <si>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</si>
  <si>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</si>
  <si>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</si>
  <si>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</si>
  <si>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</si>
  <si>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</si>
  <si>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</si>
  <si>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</si>
  <si>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</si>
  <si>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</si>
  <si>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</si>
  <si>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</si>
  <si>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</si>
  <si>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</si>
  <si>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</si>
  <si>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</si>
  <si>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</si>
  <si>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</si>
  <si>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</si>
  <si>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</si>
  <si>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</si>
  <si>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</si>
  <si>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</si>
  <si>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</si>
  <si>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</si>
  <si>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</si>
  <si>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</si>
  <si>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</si>
  <si>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</si>
  <si>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</si>
  <si>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</si>
  <si>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</si>
  <si>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</si>
  <si>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</si>
  <si>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</si>
  <si>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</si>
  <si>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</si>
  <si>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</si>
  <si>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</si>
  <si>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</si>
  <si>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</si>
  <si>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</si>
  <si>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</si>
  <si>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</si>
  <si>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</si>
  <si>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</si>
  <si>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</si>
  <si>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</si>
  <si>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</si>
  <si>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</si>
  <si>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</si>
  <si>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</si>
  <si>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</si>
  <si>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</si>
  <si>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</si>
  <si>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</si>
  <si>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</si>
  <si>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</si>
  <si>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</si>
  <si>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</si>
  <si>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</si>
  <si>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</si>
  <si>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</si>
  <si>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</si>
  <si>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</si>
  <si>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</si>
  <si>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</si>
  <si>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</si>
  <si>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</si>
  <si>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</si>
  <si>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</si>
  <si>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</si>
  <si>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</si>
  <si>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</si>
  <si>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</si>
  <si>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</si>
  <si>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</si>
  <si>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</si>
  <si>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</si>
  <si>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</si>
  <si>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</si>
  <si>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</si>
  <si>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</si>
  <si>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</si>
  <si>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</si>
  <si>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</si>
  <si>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</si>
  <si>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</si>
  <si>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</si>
  <si>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</si>
  <si>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</si>
  <si>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</si>
  <si>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</si>
  <si>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</si>
  <si>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</si>
  <si>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</si>
  <si>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</si>
  <si>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</si>
  <si>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</si>
  <si>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</si>
  <si>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</si>
  <si>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</si>
  <si>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</si>
  <si>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</si>
  <si>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</si>
  <si>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</si>
  <si>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</si>
  <si>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</si>
  <si>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</si>
  <si>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</si>
  <si>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</si>
  <si>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</si>
  <si>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</si>
  <si>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</si>
  <si>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</si>
  <si>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</si>
  <si>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</si>
  <si>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</si>
  <si>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</si>
  <si>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</si>
  <si>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</si>
  <si>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</si>
  <si>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</si>
  <si>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</si>
  <si>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</si>
  <si>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</si>
  <si>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</si>
  <si>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</si>
  <si>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</si>
  <si>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</si>
  <si>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</si>
  <si>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</si>
  <si>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</si>
  <si>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</si>
  <si>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</si>
  <si>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</si>
  <si>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</si>
  <si>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</si>
  <si>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</si>
  <si>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</si>
  <si>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</si>
  <si>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</si>
  <si>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</si>
  <si>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</si>
  <si>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</si>
  <si>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</si>
  <si>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</si>
  <si>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</si>
  <si>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</si>
  <si>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</si>
  <si>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</si>
  <si>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</si>
  <si>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</si>
  <si>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</si>
  <si>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</si>
  <si>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</si>
  <si>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</si>
  <si>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</si>
  <si>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</si>
  <si>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</si>
  <si>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</si>
  <si>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</si>
  <si>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</si>
  <si>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</si>
  <si>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</si>
  <si>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</si>
  <si>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</si>
  <si>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</si>
  <si>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</si>
  <si>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</si>
  <si>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</si>
  <si>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</si>
  <si>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</si>
  <si>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</si>
  <si>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</si>
  <si>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</si>
  <si>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</si>
  <si>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</si>
  <si>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</si>
  <si>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</si>
  <si>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</si>
  <si>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</si>
  <si>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</si>
  <si>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</si>
  <si>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</si>
  <si>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</si>
  <si>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</si>
  <si>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</si>
  <si>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</si>
  <si>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</si>
  <si>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</si>
  <si>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</si>
  <si>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</si>
  <si>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</si>
  <si>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</si>
  <si>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</si>
  <si>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</si>
  <si>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</si>
  <si>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</si>
  <si>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</si>
  <si>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</si>
  <si>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</si>
  <si>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</si>
  <si>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</si>
  <si>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</si>
  <si>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</si>
  <si>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</si>
  <si>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</si>
  <si>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</si>
  <si>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</si>
  <si>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</si>
  <si>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</si>
  <si>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</si>
  <si>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</si>
  <si>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</si>
  <si>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</si>
  <si>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</si>
  <si>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</si>
  <si>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</si>
  <si>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</si>
  <si>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</si>
  <si>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</si>
  <si>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</si>
  <si>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</si>
  <si>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</si>
  <si>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</si>
  <si>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</si>
  <si>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</si>
  <si>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</si>
  <si>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</si>
  <si>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</si>
  <si>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</si>
  <si>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</si>
  <si>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</si>
  <si>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</si>
  <si>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</si>
  <si>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</si>
  <si>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</si>
  <si>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</si>
  <si>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</si>
  <si>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</si>
  <si>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</si>
  <si>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</si>
  <si>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</si>
  <si>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</si>
  <si>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</si>
  <si>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</si>
  <si>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</si>
  <si>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</si>
  <si>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</si>
  <si>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</si>
  <si>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</si>
  <si>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</si>
  <si>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</si>
  <si>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</si>
  <si>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</si>
  <si>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</si>
  <si>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</si>
  <si>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</si>
  <si>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</si>
  <si>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</si>
  <si>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</si>
  <si>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</si>
  <si>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</si>
  <si>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</si>
  <si>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</si>
  <si>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</si>
  <si>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</si>
  <si>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</si>
  <si>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</si>
  <si>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</si>
  <si>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</si>
  <si>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</si>
  <si>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</si>
  <si>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</si>
  <si>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</si>
  <si>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</si>
  <si>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</si>
  <si>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</si>
  <si>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</si>
  <si>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</si>
  <si>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</si>
  <si>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</si>
  <si>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</si>
  <si>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</si>
  <si>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</si>
  <si>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</si>
  <si>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</si>
  <si>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</si>
  <si>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</si>
  <si>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</si>
  <si>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</si>
  <si>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</si>
  <si>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</si>
  <si>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</si>
  <si>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</si>
  <si>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</si>
  <si>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</si>
  <si>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</si>
  <si>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</si>
  <si>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</si>
  <si>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</si>
  <si>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</si>
  <si>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</si>
  <si>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</si>
  <si>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</si>
  <si>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</si>
  <si>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</si>
  <si>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</si>
  <si>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</si>
  <si>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</si>
  <si>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</si>
  <si>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</si>
  <si>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</si>
  <si>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</si>
  <si>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</si>
  <si>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</si>
  <si>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</si>
  <si>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</si>
  <si>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</si>
  <si>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</si>
  <si>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</si>
  <si>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</si>
  <si>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</si>
  <si>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</si>
  <si>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</si>
  <si>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</si>
  <si>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</si>
  <si>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</si>
  <si>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</si>
  <si>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</si>
  <si>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</si>
  <si>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</si>
  <si>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</si>
  <si>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</si>
  <si>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</si>
  <si>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</si>
  <si>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</si>
  <si>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</si>
  <si>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</si>
  <si>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</si>
  <si>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</si>
  <si>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</si>
  <si>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</si>
  <si>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</si>
  <si>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</si>
  <si>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</si>
  <si>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</si>
  <si>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</si>
  <si>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</si>
  <si>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</si>
  <si>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</si>
  <si>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</si>
  <si>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</si>
  <si>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</si>
  <si>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</si>
  <si>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</si>
  <si>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</si>
  <si>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</si>
  <si>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</si>
  <si>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</si>
  <si>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</si>
  <si>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</si>
  <si>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</si>
  <si>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</si>
  <si>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</si>
  <si>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</si>
  <si>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</si>
  <si>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</si>
  <si>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</si>
  <si>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</si>
  <si>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</si>
  <si>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</si>
  <si>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</si>
  <si>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</si>
  <si>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</si>
  <si>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</si>
  <si>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</si>
  <si>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</si>
  <si>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</si>
  <si>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</si>
  <si>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</si>
  <si>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</si>
  <si>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</si>
  <si>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</si>
  <si>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</si>
  <si>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</si>
  <si>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</si>
  <si>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</si>
  <si>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</si>
  <si>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</si>
  <si>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</si>
  <si>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</si>
  <si>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</si>
  <si>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</si>
  <si>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</si>
  <si>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</si>
  <si>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</si>
  <si>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</si>
  <si>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</si>
  <si>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</si>
  <si>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</si>
  <si>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</si>
  <si>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</si>
  <si>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</si>
  <si>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</si>
  <si>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</si>
  <si>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</si>
  <si>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</si>
  <si>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</si>
  <si>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</si>
  <si>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</si>
  <si>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</si>
  <si>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</si>
  <si>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</si>
  <si>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</si>
  <si>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</si>
  <si>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</si>
  <si>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</si>
  <si>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</si>
  <si>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</si>
  <si>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</si>
  <si>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</si>
  <si>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</si>
  <si>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</si>
  <si>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</si>
  <si>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</si>
  <si>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</si>
  <si>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</si>
  <si>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</si>
  <si>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</si>
  <si>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</si>
  <si>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</si>
  <si>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</si>
  <si>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</si>
  <si>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</si>
  <si>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</si>
  <si>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</si>
  <si>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</si>
  <si>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</si>
  <si>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</si>
  <si>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</si>
  <si>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</si>
  <si>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</si>
  <si>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</si>
  <si>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</si>
  <si>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</si>
  <si>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</si>
  <si>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</si>
  <si>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</si>
  <si>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</si>
  <si>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</si>
  <si>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</si>
  <si>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</si>
  <si>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</si>
  <si>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</si>
  <si>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</si>
  <si>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</si>
  <si>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</si>
  <si>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</si>
  <si>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</si>
  <si>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</si>
  <si>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</si>
  <si>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</si>
  <si>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</si>
  <si>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</si>
  <si>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</si>
  <si>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</si>
  <si>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</si>
  <si>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</si>
  <si>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</si>
  <si>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</si>
  <si>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</si>
  <si>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</si>
  <si>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</si>
  <si>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</si>
  <si>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</si>
  <si>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</si>
  <si>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</si>
  <si>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</si>
  <si>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</si>
  <si>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</si>
  <si>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</si>
  <si>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</si>
  <si>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</si>
  <si>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</si>
  <si>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</si>
  <si>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</si>
  <si>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</si>
  <si>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</si>
  <si>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</si>
  <si>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</si>
  <si>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</si>
  <si>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</si>
  <si>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</si>
  <si>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</si>
  <si>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</si>
  <si>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</si>
  <si>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</si>
  <si>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</si>
  <si>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</si>
  <si>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</si>
  <si>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</si>
  <si>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</si>
  <si>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</si>
  <si>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</si>
  <si>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</si>
  <si>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</si>
  <si>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</si>
  <si>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</si>
  <si>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</si>
  <si>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</si>
  <si>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</si>
  <si>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</si>
  <si>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</si>
  <si>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</si>
  <si>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</si>
  <si>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</si>
  <si>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</si>
  <si>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</si>
  <si>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</si>
  <si>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</si>
  <si>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</si>
  <si>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</si>
  <si>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</si>
  <si>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</si>
  <si>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</si>
  <si>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</si>
  <si>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</si>
  <si>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</si>
  <si>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</si>
  <si>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</si>
  <si>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</si>
  <si>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</si>
  <si>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</si>
  <si>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</si>
  <si>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</si>
  <si>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</si>
  <si>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</si>
  <si>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</si>
  <si>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</si>
  <si>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</si>
  <si>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</si>
  <si>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</si>
  <si>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</si>
  <si>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</si>
  <si>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</si>
  <si>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</si>
  <si>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</si>
  <si>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</si>
  <si>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</si>
  <si>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</si>
  <si>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</si>
  <si>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</si>
  <si>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</si>
  <si>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</si>
  <si>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</si>
  <si>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</si>
  <si>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</si>
  <si>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</si>
  <si>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</si>
  <si>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</si>
  <si>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</si>
  <si>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</si>
  <si>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</si>
  <si>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</si>
  <si>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</si>
  <si>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</si>
  <si>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</si>
  <si>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</si>
  <si>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</si>
  <si>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</si>
  <si>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</si>
  <si>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</si>
  <si>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</si>
  <si>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</si>
  <si>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</si>
  <si>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</si>
  <si>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</si>
  <si>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</si>
  <si>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</si>
  <si>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</si>
  <si>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</si>
  <si>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</si>
  <si>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</si>
  <si>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</si>
  <si>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</si>
  <si>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</si>
  <si>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</si>
  <si>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</si>
  <si>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</si>
  <si>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</si>
  <si>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</si>
  <si>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</si>
  <si>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</si>
  <si>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</si>
  <si>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</si>
  <si>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</si>
  <si>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</si>
  <si>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</si>
  <si>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</si>
  <si>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</si>
  <si>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</si>
  <si>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</si>
  <si>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</si>
  <si>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</si>
  <si>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</si>
  <si>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</si>
  <si>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</si>
  <si>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</si>
  <si>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</si>
  <si>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</si>
  <si>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</si>
  <si>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</si>
  <si>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</si>
  <si>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</si>
  <si>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</si>
  <si>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</si>
  <si>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</si>
  <si>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</si>
  <si>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</si>
  <si>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</si>
  <si>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</si>
  <si>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</si>
  <si>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</si>
  <si>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</si>
  <si>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</si>
  <si>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</si>
  <si>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</si>
  <si>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</si>
  <si>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</si>
  <si>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</si>
  <si>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</si>
  <si>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</si>
  <si>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</si>
  <si>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</si>
  <si>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</si>
  <si>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</si>
  <si>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</si>
  <si>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</si>
  <si>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</si>
  <si>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</si>
  <si>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</si>
  <si>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</si>
  <si>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</si>
  <si>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</si>
  <si>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</si>
  <si>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</si>
  <si>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</si>
  <si>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</si>
  <si>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</si>
  <si>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</si>
  <si>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</si>
  <si>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</si>
  <si>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</si>
  <si>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</si>
  <si>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</si>
  <si>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</si>
  <si>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</si>
  <si>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</si>
  <si>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</si>
  <si>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</si>
  <si>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</si>
  <si>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</si>
  <si>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</si>
  <si>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</si>
  <si>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</si>
  <si>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</si>
  <si>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</si>
  <si>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</si>
  <si>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</si>
  <si>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</si>
  <si>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</si>
  <si>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</si>
  <si>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</si>
  <si>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</si>
  <si>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</si>
  <si>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</si>
  <si>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</si>
  <si>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</si>
  <si>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</si>
  <si>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</si>
  <si>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</si>
  <si>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</si>
  <si>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</si>
  <si>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</si>
  <si>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</si>
  <si>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</si>
  <si>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</si>
  <si>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</si>
  <si>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</si>
  <si>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</si>
  <si>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</si>
  <si>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</si>
  <si>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</si>
  <si>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</si>
  <si>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</si>
  <si>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</si>
  <si>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</si>
  <si>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</si>
  <si>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</si>
  <si>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</si>
  <si>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</si>
  <si>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</si>
  <si>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</si>
  <si>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</si>
  <si>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</si>
  <si>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</si>
  <si>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</si>
  <si>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</si>
  <si>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</si>
  <si>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</si>
  <si>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</si>
  <si>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</si>
  <si>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</si>
  <si>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</si>
  <si>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</si>
  <si>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</si>
  <si>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</si>
  <si>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</si>
  <si>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</si>
  <si>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</si>
  <si>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</si>
  <si>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</si>
  <si>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</si>
  <si>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</si>
  <si>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</si>
  <si>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</si>
  <si>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</si>
  <si>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</si>
  <si>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</si>
  <si>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</si>
  <si>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</si>
  <si>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</si>
  <si>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</si>
  <si>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</si>
  <si>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</si>
  <si>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</si>
  <si>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</si>
  <si>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</si>
  <si>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</si>
  <si>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</si>
  <si>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</si>
  <si>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</si>
  <si>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</si>
  <si>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</si>
  <si>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</si>
  <si>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</si>
  <si>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</si>
  <si>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</si>
  <si>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</si>
  <si>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</si>
  <si>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</si>
  <si>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</si>
  <si>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</si>
  <si>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</si>
  <si>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</si>
  <si>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</si>
  <si>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</si>
  <si>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</si>
  <si>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</si>
  <si>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</si>
  <si>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</si>
  <si>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</si>
  <si>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</si>
  <si>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</si>
  <si>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</si>
  <si>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</si>
  <si>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</si>
  <si>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</si>
  <si>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</si>
  <si>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</si>
  <si>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</si>
  <si>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</si>
  <si>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</si>
  <si>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</si>
  <si>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</si>
  <si>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</si>
  <si>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</si>
  <si>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</si>
  <si>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</si>
  <si>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</si>
  <si>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</si>
  <si>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</si>
  <si>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</si>
  <si>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</si>
  <si>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</si>
  <si>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</si>
  <si>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</si>
  <si>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</si>
  <si>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</si>
  <si>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</si>
  <si>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</si>
  <si>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</si>
  <si>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</si>
  <si>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</si>
  <si>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</si>
  <si>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</si>
  <si>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</si>
  <si>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</si>
  <si>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</si>
  <si>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</si>
  <si>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</si>
  <si>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</si>
  <si>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</si>
  <si>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</si>
  <si>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</si>
  <si>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</si>
  <si>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</si>
  <si>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</si>
  <si>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</si>
  <si>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</si>
  <si>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</si>
  <si>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</si>
  <si>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</si>
  <si>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</si>
  <si>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</si>
  <si>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</si>
  <si>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</si>
  <si>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</si>
  <si>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</si>
  <si>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</si>
  <si>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</si>
  <si>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</si>
  <si>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</si>
  <si>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</si>
  <si>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</si>
  <si>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</si>
  <si>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</si>
  <si>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</si>
  <si>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</si>
  <si>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</si>
  <si>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</si>
  <si>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</si>
  <si>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</si>
  <si>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</si>
  <si>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</si>
  <si>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</si>
  <si>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</si>
  <si>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</si>
  <si>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</si>
  <si>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</si>
  <si>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</si>
  <si>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</si>
  <si>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</si>
  <si>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</si>
  <si>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</si>
  <si>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</si>
  <si>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</si>
  <si>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</si>
  <si>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</si>
  <si>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</si>
  <si>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</si>
  <si>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</si>
  <si>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</si>
  <si>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</si>
  <si>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</si>
  <si>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</si>
  <si>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</si>
  <si>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</si>
  <si>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</si>
  <si>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</si>
  <si>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</si>
  <si>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</si>
  <si>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</si>
  <si>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</si>
  <si>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</si>
  <si>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</si>
  <si>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</si>
  <si>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</si>
  <si>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</si>
  <si>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</si>
  <si>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</si>
  <si>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</si>
  <si>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</si>
  <si>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</si>
  <si>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</si>
  <si>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</si>
  <si>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</si>
  <si>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</si>
  <si>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</si>
  <si>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</si>
  <si>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</si>
  <si>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</si>
  <si>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</si>
  <si>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</si>
  <si>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</si>
  <si>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</si>
  <si>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</si>
  <si>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</si>
  <si>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</si>
  <si>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</si>
  <si>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</si>
  <si>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</si>
  <si>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</si>
  <si>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</si>
  <si>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</si>
  <si>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</si>
  <si>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</si>
  <si>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</si>
  <si>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</si>
  <si>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</si>
  <si>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</si>
  <si>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</si>
  <si>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</si>
  <si>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</si>
  <si>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</si>
  <si>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</si>
  <si>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</si>
  <si>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</si>
  <si>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</si>
  <si>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</si>
  <si>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</si>
  <si>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</si>
  <si>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</si>
  <si>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</si>
  <si>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</si>
  <si>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</si>
  <si>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</si>
  <si>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</si>
  <si>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</si>
  <si>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</si>
  <si>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</si>
  <si>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</si>
  <si>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</si>
  <si>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</si>
  <si>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</si>
  <si>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</si>
  <si>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</si>
  <si>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</si>
  <si>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</si>
  <si>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</si>
  <si>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</si>
  <si>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</si>
  <si>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</si>
  <si>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</si>
  <si>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</si>
  <si>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</si>
  <si>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</si>
  <si>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</si>
  <si>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</si>
  <si>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</si>
  <si>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</si>
  <si>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</si>
  <si>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</si>
  <si>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</si>
  <si>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</si>
  <si>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</si>
  <si>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</si>
  <si>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</si>
  <si>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</si>
  <si>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</si>
  <si>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</si>
  <si>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</si>
  <si>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</si>
  <si>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</si>
  <si>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</si>
  <si>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</si>
  <si>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</si>
  <si>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</si>
  <si>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</si>
  <si>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</si>
  <si>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</si>
  <si>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</si>
  <si>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</si>
  <si>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</si>
  <si>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</si>
  <si>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</si>
  <si>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</si>
  <si>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</si>
  <si>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</si>
  <si>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</si>
  <si>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</si>
  <si>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</si>
  <si>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</si>
  <si>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</si>
  <si>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</si>
  <si>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</si>
  <si>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</si>
  <si>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</si>
  <si>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</si>
  <si>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</si>
  <si>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</si>
  <si>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</si>
  <si>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</si>
  <si>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</si>
  <si>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</si>
  <si>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</si>
  <si>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</si>
  <si>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</si>
  <si>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</si>
  <si>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</si>
  <si>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</si>
  <si>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</si>
  <si>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</si>
  <si>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</si>
  <si>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</si>
  <si>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</si>
  <si>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</si>
  <si>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</si>
  <si>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</si>
  <si>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</si>
  <si>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</si>
  <si>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</si>
  <si>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</si>
  <si>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</si>
  <si>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</si>
  <si>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</si>
  <si>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</si>
  <si>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</si>
  <si>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</si>
  <si>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</si>
  <si>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</si>
  <si>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</si>
  <si>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</si>
  <si>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</si>
  <si>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</si>
  <si>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</si>
  <si>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</si>
  <si>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</si>
  <si>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</si>
  <si>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</si>
  <si>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</si>
  <si>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</si>
  <si>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</si>
  <si>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</si>
  <si>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</si>
  <si>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</si>
  <si>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</si>
  <si>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</si>
  <si>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</si>
  <si>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</si>
  <si>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</si>
  <si>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</si>
  <si>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</si>
  <si>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</si>
  <si>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</si>
  <si>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</si>
  <si>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</si>
  <si>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</si>
  <si>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</si>
  <si>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</si>
  <si>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</si>
  <si>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</si>
  <si>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</si>
  <si>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</si>
  <si>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</si>
  <si>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</si>
  <si>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</si>
  <si>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</si>
  <si>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</si>
  <si>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</si>
  <si>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</si>
  <si>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</si>
  <si>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</si>
  <si>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</si>
  <si>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</si>
  <si>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</si>
  <si>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</si>
  <si>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</si>
  <si>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</si>
  <si>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</si>
  <si>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</si>
  <si>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</si>
  <si>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</si>
  <si>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</si>
  <si>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</si>
  <si>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</si>
  <si>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</si>
  <si>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</si>
  <si>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</si>
  <si>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</si>
  <si>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</si>
  <si>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</si>
  <si>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</si>
  <si>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</si>
  <si>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</si>
  <si>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</si>
  <si>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</si>
  <si>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</si>
  <si>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</si>
  <si>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</si>
  <si>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</si>
  <si>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</si>
  <si>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</si>
  <si>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</si>
  <si>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</si>
  <si>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</si>
  <si>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</si>
  <si>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</si>
  <si>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</si>
  <si>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</si>
  <si>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</si>
  <si>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</si>
  <si>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</si>
  <si>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</si>
  <si>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</si>
  <si>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</si>
  <si>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</si>
  <si>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</si>
  <si>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</si>
  <si>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</si>
  <si>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</si>
  <si>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</si>
  <si>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</si>
  <si>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</si>
  <si>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</si>
  <si>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</si>
  <si>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</si>
  <si>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</si>
  <si>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</si>
  <si>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</si>
  <si>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</si>
  <si>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</si>
  <si>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</si>
  <si>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</si>
  <si>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</si>
  <si>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</si>
  <si>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</si>
  <si>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</si>
  <si>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</si>
  <si>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</si>
  <si>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</si>
  <si>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</si>
  <si>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</si>
  <si>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</si>
  <si>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</si>
  <si>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</si>
  <si>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</si>
  <si>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</si>
  <si>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</si>
  <si>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</si>
  <si>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</si>
  <si>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</si>
  <si>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</si>
  <si>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</si>
  <si>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</si>
  <si>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</si>
  <si>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</si>
  <si>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</si>
  <si>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</si>
  <si>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</si>
  <si>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</si>
  <si>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</si>
  <si>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</si>
  <si>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</si>
  <si>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</si>
  <si>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</si>
  <si>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</si>
  <si>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</si>
  <si>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</si>
  <si>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</si>
  <si>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</si>
  <si>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</si>
  <si>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</si>
  <si>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</si>
  <si>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</si>
  <si>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</si>
  <si>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</si>
  <si>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</si>
  <si>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</si>
  <si>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</si>
  <si>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</si>
  <si>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</si>
  <si>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</si>
  <si>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</si>
  <si>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</si>
  <si>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</si>
  <si>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</si>
  <si>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</si>
  <si>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</si>
  <si>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</si>
  <si>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</si>
  <si>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</si>
  <si>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</si>
  <si>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</si>
  <si>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</si>
  <si>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</si>
  <si>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</si>
  <si>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</si>
  <si>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</si>
  <si>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</si>
  <si>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</si>
  <si>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</si>
  <si>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</si>
  <si>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</si>
  <si>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</si>
  <si>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</si>
  <si>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</si>
  <si>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</si>
  <si>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</si>
  <si>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</si>
  <si>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</si>
  <si>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</si>
  <si>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</si>
  <si>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</si>
  <si>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</si>
  <si>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</si>
  <si>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</si>
  <si>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</si>
  <si>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</si>
  <si>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</si>
  <si>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</si>
  <si>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</si>
  <si>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</si>
  <si>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</si>
  <si>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</si>
  <si>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</si>
  <si>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</si>
  <si>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</si>
  <si>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</si>
  <si>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</si>
  <si>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</si>
  <si>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</si>
  <si>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</si>
  <si>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</si>
  <si>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</si>
  <si>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</si>
  <si>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</si>
  <si>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</si>
  <si>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</si>
  <si>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</si>
  <si>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</si>
  <si>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</si>
  <si>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</si>
  <si>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</si>
  <si>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</si>
  <si>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</si>
  <si>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</si>
  <si>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</si>
  <si>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</si>
  <si>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</si>
  <si>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</si>
  <si>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</si>
  <si>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</si>
  <si>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</si>
  <si>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</si>
  <si>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</si>
  <si>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</si>
  <si>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</si>
  <si>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</si>
  <si>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</si>
  <si>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</si>
  <si>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</si>
  <si>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</si>
  <si>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</si>
  <si>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</si>
  <si>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</si>
  <si>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</si>
  <si>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</si>
  <si>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</si>
  <si>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</si>
  <si>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</si>
  <si>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</si>
  <si>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</si>
  <si>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</si>
  <si>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</si>
  <si>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</si>
  <si>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</si>
  <si>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</si>
  <si>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</si>
  <si>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</si>
  <si>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</si>
  <si>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</si>
  <si>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</si>
  <si>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</si>
  <si>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</si>
  <si>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</si>
  <si>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</si>
  <si>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</si>
  <si>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</si>
  <si>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</si>
  <si>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</si>
  <si>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</si>
  <si>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</si>
  <si>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</si>
  <si>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</si>
  <si>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</si>
  <si>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</si>
  <si>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</si>
  <si>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</si>
  <si>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</si>
  <si>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</si>
  <si>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</si>
  <si>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</si>
  <si>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</si>
  <si>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</si>
  <si>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</si>
  <si>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</si>
  <si>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</si>
  <si>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</si>
  <si>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</si>
  <si>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</si>
  <si>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</si>
  <si>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</si>
  <si>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</si>
  <si>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</si>
  <si>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</si>
  <si>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</si>
  <si>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</si>
  <si>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</si>
  <si>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</si>
  <si>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</si>
  <si>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</si>
  <si>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</si>
  <si>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</si>
  <si>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</si>
  <si>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</si>
  <si>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</si>
  <si>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</si>
  <si>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</si>
  <si>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</si>
  <si>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</si>
  <si>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</si>
  <si>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</si>
  <si>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</si>
  <si>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</si>
  <si>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</si>
  <si>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</si>
  <si>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</si>
  <si>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</si>
  <si>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</si>
  <si>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</si>
  <si>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</si>
  <si>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</si>
  <si>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</si>
  <si>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</si>
  <si>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</si>
  <si>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</si>
  <si>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</si>
  <si>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</si>
  <si>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</si>
  <si>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</si>
  <si>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</si>
  <si>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</si>
  <si>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</si>
  <si>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</si>
  <si>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</si>
  <si>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</si>
  <si>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</si>
  <si>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</si>
  <si>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</si>
  <si>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</si>
  <si>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</si>
  <si>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</si>
  <si>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</si>
  <si>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</si>
  <si>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</si>
  <si>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</si>
  <si>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</si>
  <si>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</si>
  <si>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</si>
  <si>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</si>
  <si>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</si>
  <si>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</si>
  <si>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</si>
  <si>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</si>
  <si>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</si>
  <si>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</si>
  <si>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</si>
  <si>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</si>
  <si>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</si>
  <si>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</si>
  <si>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</si>
  <si>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</si>
  <si>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</si>
  <si>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</si>
  <si>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</si>
  <si>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</si>
  <si>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</si>
  <si>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</si>
  <si>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</si>
  <si>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</si>
  <si>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</si>
  <si>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</si>
  <si>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</si>
  <si>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</si>
  <si>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</si>
  <si>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</si>
  <si>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</si>
  <si>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</si>
  <si>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</si>
  <si>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</si>
  <si>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</si>
  <si>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</si>
  <si>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</si>
  <si>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</si>
  <si>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</si>
  <si>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</si>
  <si>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</si>
  <si>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</si>
  <si>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</si>
  <si>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</si>
  <si>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</si>
  <si>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</si>
  <si>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</si>
  <si>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</si>
  <si>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</si>
  <si>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</si>
  <si>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</si>
  <si>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</si>
  <si>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</si>
  <si>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</si>
  <si>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</si>
  <si>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</si>
  <si>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</si>
  <si>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</si>
  <si>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</si>
  <si>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</si>
  <si>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</si>
  <si>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</si>
  <si>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</si>
  <si>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</si>
  <si>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</si>
  <si>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</si>
  <si>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</si>
  <si>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</si>
  <si>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</si>
  <si>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</si>
  <si>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</si>
  <si>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</si>
  <si>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</si>
  <si>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</si>
  <si>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</si>
  <si>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</si>
  <si>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</si>
  <si>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</si>
  <si>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</si>
  <si>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</si>
  <si>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</si>
  <si>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</si>
  <si>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</si>
  <si>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</si>
  <si>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</si>
  <si>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</si>
  <si>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</si>
  <si>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</si>
  <si>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</si>
  <si>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</si>
  <si>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</si>
  <si>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</si>
  <si>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</si>
  <si>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</si>
  <si>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</si>
  <si>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</si>
  <si>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</si>
  <si>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</si>
  <si>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</si>
  <si>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</si>
  <si>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</si>
  <si>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</si>
  <si>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</si>
  <si>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</si>
  <si>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</si>
  <si>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</si>
  <si>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</si>
  <si>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</si>
  <si>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</si>
  <si>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</si>
  <si>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</si>
  <si>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</si>
  <si>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</si>
  <si>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</si>
  <si>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</si>
  <si>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</si>
  <si>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</si>
  <si>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</si>
  <si>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</si>
  <si>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</si>
  <si>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</si>
  <si>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</si>
  <si>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</si>
  <si>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</si>
  <si>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</si>
  <si>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</si>
  <si>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</si>
  <si>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</si>
  <si>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</si>
  <si>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</si>
  <si>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</si>
  <si>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</si>
  <si>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</si>
  <si>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</si>
  <si>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</si>
  <si>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</si>
  <si>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</si>
  <si>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</si>
  <si>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</si>
  <si>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</si>
  <si>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</si>
  <si>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</si>
  <si>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</si>
  <si>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</si>
  <si>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</si>
  <si>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</si>
  <si>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</si>
  <si>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</si>
  <si>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</si>
  <si>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</si>
  <si>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</si>
  <si>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</si>
  <si>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</si>
  <si>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</si>
  <si>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</si>
  <si>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</si>
  <si>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</si>
  <si>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</si>
  <si>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</si>
  <si>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</si>
  <si>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</si>
  <si>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</si>
  <si>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</si>
  <si>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</si>
  <si>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</si>
  <si>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</si>
  <si>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</si>
  <si>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</si>
  <si>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</si>
  <si>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</si>
  <si>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</si>
  <si>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</si>
  <si>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</si>
  <si>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</si>
  <si>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</si>
  <si>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</si>
  <si>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</si>
  <si>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</si>
  <si>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</si>
  <si>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</si>
  <si>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</si>
  <si>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</si>
  <si>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</si>
  <si>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</si>
  <si>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</si>
  <si>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</si>
  <si>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</si>
  <si>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</si>
  <si>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</si>
  <si>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</si>
  <si>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</si>
  <si>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</si>
  <si>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</si>
  <si>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</si>
  <si>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</si>
  <si>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</si>
  <si>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</si>
  <si>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</si>
  <si>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</si>
  <si>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</si>
  <si>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</si>
  <si>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</si>
  <si>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</si>
  <si>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</si>
  <si>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</si>
  <si>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</si>
  <si>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</si>
  <si>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</si>
  <si>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</si>
  <si>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</si>
  <si>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</si>
  <si>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</si>
  <si>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</si>
  <si>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</si>
  <si>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</si>
  <si>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</si>
  <si>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</si>
  <si>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</si>
  <si>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</si>
  <si>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</si>
  <si>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</si>
  <si>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</si>
  <si>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</si>
  <si>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</si>
  <si>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</si>
  <si>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</si>
  <si>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</si>
  <si>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</si>
  <si>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</si>
  <si>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</si>
  <si>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</si>
  <si>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</si>
  <si>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</si>
  <si>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</si>
  <si>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</si>
  <si>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</si>
  <si>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</si>
  <si>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</si>
  <si>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</si>
  <si>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</si>
  <si>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</si>
  <si>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</si>
  <si>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</si>
  <si>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</si>
  <si>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</si>
  <si>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</si>
  <si>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</si>
  <si>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</si>
  <si>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</si>
  <si>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</si>
  <si>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</si>
  <si>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</si>
  <si>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</si>
  <si>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</si>
  <si>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</si>
  <si>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</si>
  <si>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</si>
  <si>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</si>
  <si>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</si>
  <si>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</si>
  <si>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</si>
  <si>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</si>
  <si>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</si>
  <si>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</si>
  <si>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</si>
  <si>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</si>
  <si>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</si>
  <si>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</si>
  <si>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</si>
  <si>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</si>
  <si>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</si>
  <si>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</si>
  <si>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</si>
  <si>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</si>
  <si>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</si>
  <si>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</si>
  <si>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</si>
  <si>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</si>
  <si>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</si>
  <si>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</si>
  <si>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</si>
  <si>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</si>
  <si>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</si>
  <si>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</si>
  <si>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</si>
  <si>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</si>
  <si>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</si>
  <si>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</si>
  <si>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</si>
  <si>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</si>
  <si>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</si>
  <si>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</si>
  <si>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</si>
  <si>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</si>
  <si>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</si>
  <si>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</si>
  <si>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</si>
  <si>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</si>
  <si>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</si>
  <si>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</si>
  <si>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</si>
  <si>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</si>
  <si>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</si>
  <si>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</si>
  <si>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</si>
  <si>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</si>
  <si>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</si>
  <si>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</si>
  <si>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</si>
  <si>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</si>
  <si>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</si>
  <si>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</si>
  <si>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</si>
  <si>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</si>
  <si>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</si>
  <si>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</si>
  <si>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</si>
  <si>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</si>
  <si>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</si>
  <si>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</si>
  <si>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</si>
  <si>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</si>
  <si>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</si>
  <si>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</si>
  <si>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</si>
  <si>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</si>
  <si>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</si>
  <si>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</si>
  <si>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</si>
  <si>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</si>
  <si>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</si>
  <si>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</si>
  <si>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</si>
  <si>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</si>
  <si>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</si>
  <si>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</si>
  <si>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</si>
  <si>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</si>
  <si>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</si>
  <si>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</si>
  <si>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</si>
  <si>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</si>
  <si>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</si>
  <si>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</si>
  <si>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</si>
  <si>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</si>
  <si>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</si>
  <si>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</si>
  <si>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</si>
  <si>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</si>
  <si>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</si>
  <si>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</si>
  <si>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</si>
  <si>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</si>
  <si>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</si>
  <si>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</si>
  <si>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</si>
  <si>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</si>
  <si>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</si>
  <si>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</si>
  <si>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</si>
  <si>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</si>
  <si>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</si>
  <si>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</si>
  <si>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</si>
  <si>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</si>
  <si>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</si>
  <si>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</si>
  <si>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</si>
  <si>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</si>
  <si>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</si>
  <si>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</si>
  <si>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</si>
  <si>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</si>
  <si>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</si>
  <si>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</si>
  <si>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</si>
  <si>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</si>
  <si>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</si>
  <si>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</si>
  <si>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</si>
  <si>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</si>
  <si>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</si>
  <si>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</si>
  <si>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</si>
  <si>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</si>
  <si>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</si>
  <si>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</si>
  <si>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</si>
  <si>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</si>
  <si>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</si>
  <si>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</si>
  <si>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</si>
  <si>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</si>
  <si>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</si>
  <si>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</si>
  <si>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</si>
  <si>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</si>
  <si>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</si>
  <si>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</si>
  <si>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</si>
  <si>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</si>
  <si>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</si>
  <si>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</si>
  <si>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</si>
  <si>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</si>
  <si>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</si>
  <si>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</si>
  <si>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</si>
  <si>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</si>
  <si>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</si>
  <si>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</si>
  <si>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</si>
  <si>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</si>
  <si>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</si>
  <si>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</si>
  <si>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</si>
  <si>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</si>
  <si>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</si>
  <si>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</si>
  <si>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</si>
  <si>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</si>
  <si>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</si>
  <si>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</si>
  <si>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</si>
  <si>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</si>
  <si>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</si>
  <si>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</si>
  <si>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</si>
  <si>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</si>
  <si>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</si>
  <si>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</si>
  <si>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</si>
  <si>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</si>
  <si>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</si>
  <si>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</si>
  <si>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</si>
  <si>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</si>
  <si>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</si>
  <si>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</si>
  <si>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</si>
  <si>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</si>
  <si>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</si>
  <si>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</si>
  <si>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</si>
  <si>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</si>
  <si>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</si>
  <si>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</si>
  <si>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</si>
  <si>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</si>
  <si>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</si>
  <si>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</si>
  <si>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</si>
  <si>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</si>
  <si>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</si>
  <si>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</si>
  <si>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</si>
  <si>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</si>
  <si>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</si>
  <si>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</si>
  <si>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</si>
  <si>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</si>
  <si>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</si>
  <si>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</si>
  <si>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</si>
  <si>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</si>
  <si>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</si>
  <si>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</si>
  <si>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</si>
  <si>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</si>
  <si>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</si>
  <si>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</si>
  <si>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</si>
  <si>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</si>
  <si>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</si>
  <si>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</si>
  <si>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</si>
  <si>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</si>
  <si>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</si>
  <si>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</si>
  <si>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</si>
  <si>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</si>
  <si>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</si>
  <si>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</si>
  <si>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</si>
  <si>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</si>
  <si>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</si>
  <si>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</si>
  <si>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</si>
  <si>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</si>
  <si>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</si>
  <si>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</si>
  <si>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</si>
  <si>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</si>
  <si>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</si>
  <si>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</si>
  <si>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</si>
  <si>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</si>
  <si>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</si>
  <si>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</si>
  <si>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</si>
  <si>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</si>
  <si>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</si>
  <si>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</si>
  <si>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</si>
  <si>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</si>
  <si>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</si>
  <si>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</si>
  <si>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</si>
  <si>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</si>
  <si>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</si>
  <si>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</si>
  <si>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</si>
  <si>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</si>
  <si>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</si>
  <si>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</si>
  <si>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</si>
  <si>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</si>
  <si>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</si>
  <si>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</si>
  <si>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</si>
  <si>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</si>
  <si>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</si>
  <si>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</si>
  <si>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</si>
  <si>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</si>
  <si>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</si>
  <si>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</si>
  <si>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</si>
  <si>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</si>
  <si>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</si>
  <si>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</si>
  <si>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</si>
  <si>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</si>
  <si>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</si>
  <si>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</si>
  <si>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</si>
  <si>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</si>
  <si>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</si>
  <si>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</si>
  <si>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</si>
  <si>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</si>
  <si>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</si>
  <si>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</si>
  <si>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</si>
  <si>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</si>
  <si>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</si>
  <si>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</si>
  <si>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</si>
  <si>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</si>
  <si>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</si>
  <si>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</si>
  <si>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</si>
  <si>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</si>
  <si>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</si>
  <si>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</si>
  <si>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</si>
  <si>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</si>
  <si>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</si>
  <si>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</si>
  <si>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</si>
  <si>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</si>
  <si>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</si>
  <si>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</si>
  <si>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</si>
  <si>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</si>
  <si>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</si>
  <si>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</si>
  <si>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</si>
  <si>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</si>
  <si>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</si>
  <si>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</si>
  <si>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</si>
  <si>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</si>
  <si>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</si>
  <si>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</si>
  <si>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</si>
  <si>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</si>
  <si>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</si>
  <si>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</si>
  <si>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</si>
  <si>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</si>
  <si>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</si>
  <si>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</si>
  <si>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</si>
  <si>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</si>
  <si>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</si>
  <si>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</si>
  <si>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</si>
  <si>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</si>
  <si>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</si>
  <si>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</si>
  <si>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</si>
  <si>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</si>
  <si>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</si>
  <si>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</si>
  <si>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</si>
  <si>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</si>
  <si>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</si>
  <si>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</si>
  <si>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</si>
  <si>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</si>
  <si>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</si>
  <si>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</si>
  <si>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</si>
  <si>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</si>
  <si>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</si>
  <si>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</si>
  <si>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</si>
  <si>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</si>
  <si>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</si>
  <si>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</si>
  <si>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</si>
  <si>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</si>
  <si>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</si>
  <si>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</si>
  <si>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</si>
  <si>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</si>
  <si>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</si>
  <si>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</si>
  <si>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</si>
  <si>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</si>
  <si>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</si>
  <si>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</si>
  <si>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</si>
  <si>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</si>
  <si>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</si>
  <si>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</si>
  <si>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</si>
  <si>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</si>
  <si>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</si>
  <si>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</si>
  <si>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</si>
  <si>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</si>
  <si>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</si>
  <si>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</si>
  <si>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</si>
  <si>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</si>
  <si>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</si>
  <si>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</si>
  <si>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</si>
  <si>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</si>
  <si>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</si>
  <si>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</si>
  <si>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</si>
  <si>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</si>
  <si>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</si>
  <si>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</si>
  <si>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</si>
  <si>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</si>
  <si>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</si>
  <si>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</si>
  <si>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</si>
  <si>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</si>
  <si>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</si>
  <si>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</si>
  <si>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</si>
  <si>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</si>
  <si>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</si>
  <si>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</si>
  <si>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</si>
  <si>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</si>
  <si>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</si>
  <si>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</si>
  <si>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</si>
  <si>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</si>
  <si>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</si>
  <si>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</si>
  <si>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</si>
  <si>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</si>
  <si>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</si>
  <si>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</si>
  <si>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</si>
  <si>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</si>
  <si>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</si>
  <si>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</si>
  <si>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</si>
  <si>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</si>
  <si>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</si>
  <si>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</si>
  <si>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</si>
  <si>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</si>
  <si>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</si>
  <si>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</si>
  <si>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</si>
  <si>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</si>
  <si>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</si>
  <si>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</si>
  <si>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</si>
  <si>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</si>
  <si>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</si>
  <si>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</si>
  <si>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</si>
  <si>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</si>
  <si>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</si>
  <si>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</si>
  <si>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</si>
  <si>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</si>
  <si>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</si>
  <si>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</si>
  <si>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</si>
  <si>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</si>
  <si>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</si>
  <si>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</si>
  <si>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</si>
  <si>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</si>
  <si>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</si>
  <si>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</si>
  <si>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</si>
  <si>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</si>
  <si>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</si>
  <si>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</si>
  <si>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</si>
  <si>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</si>
  <si>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</si>
  <si>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</si>
  <si>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</si>
  <si>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</si>
  <si>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</si>
  <si>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</si>
  <si>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</si>
  <si>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</si>
  <si>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</si>
  <si>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</si>
  <si>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</si>
  <si>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</si>
  <si>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</si>
  <si>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</si>
  <si>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</si>
  <si>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</si>
  <si>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</si>
  <si>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</si>
  <si>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</si>
  <si>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</si>
  <si>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</si>
  <si>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</si>
  <si>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</si>
  <si>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</si>
  <si>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</si>
  <si>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</si>
  <si>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</si>
  <si>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</si>
  <si>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</si>
  <si>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</si>
  <si>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</si>
  <si>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</si>
  <si>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</si>
  <si>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</si>
  <si>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</si>
  <si>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</si>
  <si>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</si>
  <si>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</si>
  <si>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</si>
  <si>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</si>
  <si>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</si>
  <si>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</si>
  <si>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</si>
  <si>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</si>
  <si>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</si>
  <si>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</si>
  <si>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</si>
  <si>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</si>
  <si>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</si>
  <si>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</si>
  <si>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</si>
  <si>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</si>
  <si>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</si>
  <si>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</si>
  <si>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</si>
  <si>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</si>
  <si>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</si>
  <si>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</si>
  <si>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</si>
  <si>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</si>
  <si>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</si>
  <si>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</si>
  <si>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</si>
  <si>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</si>
  <si>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</si>
  <si>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</si>
  <si>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</si>
  <si>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</si>
  <si>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</si>
  <si>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</si>
  <si>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</si>
  <si>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</si>
  <si>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</si>
  <si>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</si>
  <si>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</si>
  <si>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</si>
  <si>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</si>
  <si>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</si>
  <si>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</si>
  <si>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</si>
  <si>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</si>
  <si>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</si>
  <si>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</si>
  <si>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</si>
  <si>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</si>
  <si>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</si>
  <si>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</si>
  <si>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</si>
  <si>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</si>
  <si>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</si>
  <si>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</si>
  <si>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</si>
  <si>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</si>
  <si>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</si>
  <si>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</si>
  <si>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</si>
  <si>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</si>
  <si>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</si>
  <si>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</si>
  <si>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</si>
  <si>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</si>
  <si>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</si>
  <si>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</si>
  <si>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</si>
  <si>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</si>
  <si>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</si>
  <si>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</si>
  <si>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</si>
  <si>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</si>
  <si>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</si>
  <si>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</si>
  <si>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</si>
  <si>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</si>
  <si>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</si>
  <si>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</si>
  <si>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</si>
  <si>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</si>
  <si>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</si>
  <si>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</si>
  <si>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</si>
  <si>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</si>
  <si>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</si>
  <si>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</si>
  <si>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</si>
  <si>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</si>
  <si>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</si>
  <si>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</si>
  <si>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</si>
  <si>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</si>
  <si>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</si>
  <si>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</si>
  <si>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</si>
  <si>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</si>
  <si>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</si>
  <si>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</si>
  <si>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</si>
  <si>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</si>
  <si>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</si>
  <si>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</si>
  <si>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</si>
  <si>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</si>
  <si>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</si>
  <si>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</si>
  <si>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</si>
  <si>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</si>
  <si>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</si>
  <si>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</si>
  <si>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</si>
  <si>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</si>
  <si>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</si>
  <si>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</si>
  <si>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</si>
  <si>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</si>
  <si>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</si>
  <si>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</si>
  <si>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</si>
  <si>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</si>
  <si>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</si>
  <si>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</si>
  <si>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</si>
  <si>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</si>
  <si>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</si>
  <si>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</si>
  <si>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</si>
  <si>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</si>
  <si>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</si>
  <si>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</si>
  <si>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</si>
  <si>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</si>
  <si>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</si>
  <si>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</si>
  <si>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</si>
  <si>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</si>
  <si>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</si>
  <si>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</si>
  <si>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</si>
  <si>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</si>
  <si>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</si>
  <si>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</si>
  <si>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</si>
  <si>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</si>
  <si>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</si>
  <si>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</si>
  <si>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</si>
  <si>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</si>
  <si>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</si>
  <si>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</si>
  <si>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</si>
  <si>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</si>
  <si>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</si>
  <si>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</si>
  <si>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</si>
  <si>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</si>
  <si>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</si>
  <si>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</si>
  <si>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</si>
  <si>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</si>
  <si>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</si>
  <si>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</si>
  <si>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</si>
  <si>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</si>
  <si>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</si>
  <si>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</si>
  <si>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</si>
  <si>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</si>
  <si>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</si>
  <si>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</si>
  <si>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</si>
  <si>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</si>
  <si>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</si>
  <si>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</si>
  <si>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</si>
  <si>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</si>
  <si>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</si>
  <si>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</si>
  <si>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</si>
  <si>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</si>
  <si>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</si>
  <si>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</si>
  <si>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</si>
  <si>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</si>
  <si>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</si>
  <si>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</si>
  <si>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</si>
  <si>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</si>
  <si>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</si>
  <si>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</si>
  <si>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</si>
  <si>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</si>
  <si>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</si>
  <si>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</si>
  <si>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</si>
  <si>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</si>
  <si>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</si>
  <si>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</si>
  <si>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</si>
  <si>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</si>
  <si>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</si>
  <si>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</si>
  <si>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</si>
  <si>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</si>
  <si>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</si>
  <si>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</si>
  <si>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</si>
  <si>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</si>
  <si>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</si>
  <si>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</si>
  <si>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</si>
  <si>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</si>
  <si>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</si>
  <si>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</si>
  <si>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</si>
  <si>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</si>
  <si>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</si>
  <si>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</si>
  <si>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</si>
  <si>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</si>
  <si>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</si>
  <si>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</si>
  <si>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</si>
  <si>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</si>
  <si>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</si>
  <si>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</si>
  <si>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</si>
  <si>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</si>
  <si>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</si>
  <si>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</si>
  <si>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</si>
  <si>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</si>
  <si>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</si>
  <si>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</si>
  <si>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</si>
  <si>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</si>
  <si>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</si>
  <si>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</si>
  <si>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</si>
  <si>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</si>
  <si>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</si>
  <si>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</si>
  <si>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</si>
  <si>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</si>
  <si>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</si>
  <si>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</si>
  <si>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</si>
  <si>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</si>
  <si>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</si>
  <si>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</si>
  <si>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</si>
  <si>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</si>
  <si>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</si>
  <si>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</si>
  <si>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</si>
  <si>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</si>
  <si>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</si>
  <si>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</si>
  <si>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</si>
  <si>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</si>
  <si>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</si>
  <si>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</si>
  <si>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</si>
  <si>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</si>
  <si>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</si>
  <si>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</si>
  <si>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</si>
  <si>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</si>
  <si>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</si>
  <si>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</si>
  <si>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</si>
  <si>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</si>
  <si>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</si>
  <si>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</si>
  <si>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</si>
  <si>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</si>
  <si>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</si>
  <si>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</si>
  <si>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</si>
  <si>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</si>
  <si>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</si>
  <si>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</si>
  <si>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</si>
  <si>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</si>
  <si>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</si>
  <si>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</si>
  <si>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</si>
  <si>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</si>
  <si>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</si>
  <si>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</si>
  <si>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</si>
  <si>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</si>
  <si>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</si>
  <si>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</si>
  <si>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</si>
  <si>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</si>
  <si>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</si>
  <si>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</si>
  <si>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</si>
  <si>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</si>
  <si>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</si>
  <si>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</si>
  <si>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</si>
  <si>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</si>
  <si>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</si>
  <si>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</si>
  <si>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</si>
  <si>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</si>
  <si>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</si>
  <si>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</si>
  <si>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</si>
  <si>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</si>
  <si>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</si>
  <si>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</si>
  <si>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</si>
  <si>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</si>
  <si>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</si>
  <si>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</si>
  <si>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</si>
  <si>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</si>
  <si>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</si>
  <si>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</si>
  <si>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</si>
  <si>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</si>
  <si>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</si>
  <si>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</si>
  <si>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</si>
  <si>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</si>
  <si>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</si>
  <si>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</si>
  <si>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</si>
  <si>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</si>
  <si>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</si>
  <si>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</si>
  <si>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</si>
  <si>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</si>
  <si>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</si>
  <si>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</si>
  <si>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</si>
  <si>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</si>
  <si>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</si>
  <si>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</si>
  <si>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</si>
  <si>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</si>
  <si>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</si>
  <si>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</si>
  <si>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</si>
  <si>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</si>
  <si>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</si>
  <si>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</si>
  <si>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</si>
  <si>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</si>
  <si>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</si>
  <si>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</si>
  <si>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</si>
  <si>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</si>
  <si>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</si>
  <si>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</si>
  <si>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</si>
  <si>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</si>
  <si>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</si>
  <si>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</si>
  <si>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</si>
  <si>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</si>
  <si>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</si>
  <si>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</si>
  <si>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</si>
  <si>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</si>
  <si>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</si>
  <si>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</si>
  <si>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</si>
  <si>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</si>
  <si>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</si>
  <si>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</si>
  <si>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</si>
  <si>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</si>
  <si>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</si>
  <si>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</si>
  <si>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</si>
  <si>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</si>
  <si>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</si>
  <si>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</si>
  <si>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</si>
  <si>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</si>
  <si>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</si>
  <si>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</si>
  <si>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</si>
  <si>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</si>
  <si>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</si>
  <si>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</si>
  <si>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</si>
  <si>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</si>
  <si>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</si>
  <si>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</si>
  <si>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</si>
  <si>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</si>
  <si>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</si>
  <si>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</si>
  <si>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</si>
  <si>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</si>
  <si>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</si>
  <si>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</si>
  <si>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</si>
  <si>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</si>
  <si>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</si>
  <si>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</si>
  <si>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</si>
  <si>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</si>
  <si>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</si>
  <si>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</si>
  <si>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</si>
  <si>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</si>
  <si>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</si>
  <si>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</si>
  <si>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</si>
  <si>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</si>
  <si>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</si>
  <si>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</si>
  <si>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</si>
  <si>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</si>
  <si>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</si>
  <si>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</si>
  <si>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</si>
  <si>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</si>
  <si>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</si>
  <si>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</si>
  <si>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</si>
  <si>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</si>
  <si>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</si>
  <si>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</si>
  <si>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</si>
  <si>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</si>
  <si>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</si>
  <si>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</si>
  <si>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</si>
  <si>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</si>
  <si>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</si>
  <si>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</si>
  <si>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</si>
  <si>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</si>
  <si>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</si>
  <si>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</si>
  <si>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</si>
  <si>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</si>
  <si>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</si>
  <si>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</si>
  <si>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</si>
  <si>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</si>
  <si>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</si>
  <si>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</si>
  <si>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</si>
  <si>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</si>
  <si>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</si>
  <si>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</si>
  <si>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</si>
  <si>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</si>
  <si>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</si>
  <si>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</si>
  <si>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</si>
  <si>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</si>
  <si>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</si>
  <si>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</si>
  <si>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</si>
  <si>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</si>
  <si>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</si>
  <si>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</si>
  <si>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</si>
  <si>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</si>
  <si>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</si>
  <si>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</si>
  <si>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</si>
  <si>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</si>
  <si>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</si>
  <si>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</si>
  <si>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</si>
  <si>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</si>
  <si>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</si>
  <si>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</si>
  <si>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</si>
  <si>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</si>
  <si>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</si>
  <si>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</si>
  <si>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</si>
  <si>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</si>
  <si>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</si>
  <si>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</si>
  <si>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</si>
  <si>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</si>
  <si>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</si>
  <si>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</si>
  <si>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</si>
  <si>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</si>
  <si>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</si>
  <si>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</si>
  <si>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</si>
  <si>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</si>
  <si>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</si>
  <si>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</si>
  <si>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</si>
  <si>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</si>
  <si>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</si>
  <si>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</si>
  <si>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</si>
  <si>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</si>
  <si>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</si>
  <si>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</si>
  <si>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</si>
  <si>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</si>
  <si>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</si>
  <si>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</si>
  <si>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</si>
  <si>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</si>
  <si>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</si>
  <si>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</si>
  <si>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</si>
  <si>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</si>
  <si>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</si>
  <si>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</si>
  <si>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</si>
  <si>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</si>
  <si>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</si>
  <si>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</si>
  <si>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</si>
  <si>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</si>
  <si>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</si>
  <si>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</si>
  <si>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</si>
  <si>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</si>
  <si>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</si>
  <si>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</si>
  <si>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</si>
  <si>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</si>
  <si>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</si>
  <si>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</si>
  <si>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</si>
  <si>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</si>
  <si>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</si>
  <si>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</si>
  <si>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</si>
  <si>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</si>
  <si>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</si>
  <si>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</si>
  <si>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</si>
  <si>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</si>
  <si>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</si>
  <si>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</si>
  <si>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</si>
  <si>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</si>
  <si>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</si>
  <si>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</si>
  <si>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</si>
  <si>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</si>
  <si>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</si>
  <si>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</si>
  <si>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</si>
  <si>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</si>
  <si>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</si>
  <si>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</si>
  <si>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</si>
  <si>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</si>
  <si>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</si>
  <si>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</si>
  <si>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</si>
  <si>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</si>
  <si>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</si>
  <si>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</si>
  <si>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</si>
  <si>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</si>
  <si>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</si>
  <si>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</si>
  <si>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</si>
  <si>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</si>
  <si>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</si>
  <si>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</si>
  <si>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</si>
  <si>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</si>
  <si>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</si>
  <si>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</si>
  <si>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</si>
  <si>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</si>
  <si>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</si>
  <si>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</si>
  <si>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</si>
  <si>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</si>
  <si>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</si>
  <si>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</si>
  <si>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</si>
  <si>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</si>
  <si>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</si>
  <si>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</si>
  <si>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</si>
  <si>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</si>
  <si>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</si>
  <si>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</si>
  <si>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</si>
  <si>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</si>
  <si>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</si>
  <si>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</si>
  <si>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</si>
  <si>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</si>
  <si>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</si>
  <si>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</si>
  <si>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</si>
  <si>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</si>
  <si>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</si>
  <si>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</si>
  <si>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</si>
  <si>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</si>
  <si>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</si>
  <si>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</si>
  <si>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</si>
  <si>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</si>
  <si>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</si>
  <si>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</si>
  <si>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</si>
  <si>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</si>
  <si>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</si>
  <si>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</si>
  <si>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</si>
  <si>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</si>
  <si>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</si>
  <si>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</si>
  <si>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</si>
  <si>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</si>
  <si>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</si>
  <si>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</si>
  <si>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</si>
  <si>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</si>
  <si>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</si>
  <si>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</si>
  <si>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</si>
  <si>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</si>
  <si>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</si>
  <si>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</si>
  <si>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</si>
  <si>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</si>
  <si>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</si>
  <si>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</si>
  <si>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</si>
  <si>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</si>
  <si>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</si>
  <si>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</si>
  <si>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</si>
  <si>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</si>
  <si>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</si>
  <si>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</si>
  <si>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</si>
  <si>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</si>
  <si>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</si>
  <si>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</si>
  <si>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</si>
  <si>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</si>
  <si>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</si>
  <si>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</si>
  <si>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</si>
  <si>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</si>
  <si>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</si>
  <si>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</si>
  <si>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</si>
  <si>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</si>
  <si>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</si>
  <si>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</si>
  <si>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</si>
  <si>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</si>
  <si>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</si>
  <si>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</si>
  <si>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</si>
  <si>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</si>
  <si>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</si>
  <si>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</si>
  <si>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</si>
  <si>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</si>
  <si>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</si>
  <si>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</si>
  <si>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</si>
  <si>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</si>
  <si>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</si>
  <si>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</si>
  <si>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</si>
  <si>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</si>
  <si>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</si>
  <si>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</si>
  <si>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</si>
  <si>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</si>
  <si>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</si>
  <si>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</si>
  <si>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</si>
  <si>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</si>
  <si>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</si>
  <si>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</si>
  <si>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</si>
  <si>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</si>
  <si>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</si>
  <si>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</si>
  <si>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</si>
  <si>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</si>
  <si>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</si>
  <si>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</si>
  <si>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</si>
  <si>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</si>
  <si>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</si>
  <si>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</si>
  <si>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</si>
  <si>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</si>
  <si>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</si>
  <si>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</si>
  <si>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</si>
  <si>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</si>
  <si>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</si>
  <si>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</si>
  <si>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</si>
  <si>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</si>
  <si>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</si>
  <si>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</si>
  <si>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</si>
  <si>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</si>
  <si>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</si>
  <si>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</si>
  <si>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</si>
  <si>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</si>
  <si>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</si>
  <si>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</si>
  <si>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</si>
  <si>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</si>
  <si>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</si>
  <si>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</si>
  <si>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</si>
  <si>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</si>
  <si>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</si>
  <si>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</si>
  <si>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</si>
  <si>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</si>
  <si>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</si>
  <si>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</si>
  <si>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</si>
  <si>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</si>
  <si>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</si>
  <si>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</si>
  <si>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</si>
  <si>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</si>
  <si>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</si>
  <si>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</si>
  <si>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</si>
  <si>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</si>
  <si>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</si>
  <si>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</si>
  <si>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</si>
  <si>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</si>
  <si>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</si>
  <si>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</si>
  <si>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</si>
  <si>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</si>
  <si>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</si>
  <si>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</si>
  <si>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</si>
  <si>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</si>
  <si>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</si>
  <si>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</si>
  <si>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</si>
  <si>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</si>
  <si>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</si>
  <si>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</si>
  <si>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</si>
  <si>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</si>
  <si>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</si>
  <si>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</si>
  <si>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</si>
  <si>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</si>
  <si>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</si>
  <si>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</si>
  <si>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</si>
  <si>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</si>
  <si>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</si>
  <si>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</si>
  <si>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</si>
  <si>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</si>
  <si>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</si>
  <si>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</si>
  <si>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</si>
  <si>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</si>
  <si>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</si>
  <si>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</si>
  <si>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</si>
  <si>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</si>
  <si>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</si>
  <si>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</si>
  <si>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</si>
  <si>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</si>
  <si>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</si>
  <si>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</si>
  <si>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</si>
  <si>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</si>
  <si>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</si>
  <si>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</si>
  <si>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</si>
  <si>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</si>
  <si>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</si>
  <si>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</si>
  <si>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</si>
  <si>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</si>
  <si>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</si>
  <si>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</si>
  <si>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</si>
  <si>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</si>
  <si>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</si>
  <si>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</si>
  <si>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</si>
  <si>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</si>
  <si>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</si>
  <si>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</si>
  <si>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</si>
  <si>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</si>
  <si>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</si>
  <si>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</si>
  <si>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</si>
  <si>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</si>
  <si>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</si>
  <si>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</si>
  <si>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</si>
  <si>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</si>
  <si>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</si>
  <si>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</si>
  <si>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</si>
  <si>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</si>
  <si>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</si>
  <si>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</si>
  <si>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</si>
  <si>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</si>
  <si>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</si>
  <si>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</si>
  <si>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</si>
  <si>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</si>
  <si>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</si>
  <si>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</si>
  <si>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</si>
  <si>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</si>
  <si>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</si>
  <si>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</si>
  <si>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</si>
  <si>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</si>
  <si>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</si>
  <si>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</si>
  <si>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</si>
  <si>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</si>
  <si>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</si>
  <si>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</si>
  <si>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</si>
  <si>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</si>
  <si>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</si>
  <si>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</si>
  <si>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</si>
  <si>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</si>
  <si>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</si>
  <si>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</si>
  <si>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</si>
  <si>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</si>
  <si>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</si>
  <si>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</si>
  <si>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</si>
  <si>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</si>
  <si>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</si>
  <si>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</si>
  <si>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</si>
  <si>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</si>
  <si>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</si>
  <si>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</si>
  <si>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</si>
  <si>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</si>
  <si>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</si>
  <si>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</si>
  <si>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</si>
  <si>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</si>
  <si>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</si>
  <si>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</si>
  <si>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</si>
  <si>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</si>
  <si>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</si>
  <si>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</si>
  <si>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</si>
  <si>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</si>
  <si>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</si>
  <si>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</si>
  <si>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</si>
  <si>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</si>
  <si>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</si>
  <si>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</si>
  <si>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</si>
  <si>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</si>
  <si>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</si>
  <si>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</si>
  <si>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</si>
  <si>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</si>
  <si>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</si>
  <si>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</si>
  <si>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</si>
  <si>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</si>
  <si>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</si>
  <si>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</si>
  <si>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</si>
  <si>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</si>
  <si>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</si>
  <si>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</si>
  <si>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</si>
  <si>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</si>
  <si>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</si>
  <si>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</si>
  <si>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</si>
  <si>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</si>
  <si>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</si>
  <si>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</si>
  <si>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</si>
  <si>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</si>
  <si>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</si>
  <si>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</si>
  <si>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</si>
  <si>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</si>
  <si>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</si>
  <si>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</si>
  <si>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</si>
  <si>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</si>
  <si>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</si>
  <si>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</si>
  <si>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</si>
  <si>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</si>
  <si>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</si>
  <si>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</si>
  <si>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</si>
  <si>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</si>
  <si>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</si>
  <si>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</si>
  <si>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</si>
  <si>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</si>
  <si>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</si>
  <si>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</si>
  <si>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</si>
  <si>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</si>
  <si>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</si>
  <si>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</si>
  <si>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</si>
  <si>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</si>
  <si>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</si>
  <si>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</si>
  <si>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</si>
  <si>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</si>
  <si>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</si>
  <si>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</si>
  <si>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</si>
  <si>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</si>
  <si>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</si>
  <si>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</si>
  <si>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</si>
  <si>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</si>
  <si>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</si>
  <si>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</si>
  <si>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</si>
  <si>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</si>
  <si>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</si>
  <si>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</si>
  <si>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</si>
  <si>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</si>
  <si>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</si>
  <si>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</si>
  <si>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</si>
  <si>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</si>
  <si>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</si>
  <si>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</si>
  <si>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</si>
  <si>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</si>
  <si>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</si>
  <si>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</si>
  <si>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</si>
  <si>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</si>
  <si>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</si>
  <si>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</si>
  <si>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</si>
  <si>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</si>
  <si>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</si>
  <si>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</si>
  <si>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</si>
  <si>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</si>
  <si>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</si>
  <si>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</si>
  <si>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</si>
  <si>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</si>
  <si>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</si>
  <si>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</si>
  <si>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</si>
  <si>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</si>
  <si>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</si>
  <si>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</si>
  <si>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</si>
  <si>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</si>
  <si>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</si>
  <si>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</si>
  <si>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</si>
  <si>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</si>
  <si>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</si>
  <si>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</si>
  <si>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</si>
  <si>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</si>
  <si>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</si>
  <si>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</si>
  <si>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</si>
  <si>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</si>
  <si>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</si>
  <si>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</si>
  <si>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</si>
  <si>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</si>
  <si>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</si>
  <si>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</si>
  <si>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</si>
  <si>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</si>
  <si>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</si>
  <si>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</si>
  <si>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</si>
  <si>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</si>
  <si>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</si>
  <si>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</si>
  <si>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</si>
  <si>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</si>
  <si>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</si>
  <si>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</si>
  <si>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</si>
  <si>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</si>
  <si>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</si>
  <si>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</si>
  <si>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</si>
  <si>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</si>
  <si>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</si>
  <si>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</si>
  <si>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</si>
  <si>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</si>
  <si>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</si>
  <si>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</si>
  <si>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</si>
  <si>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</si>
  <si>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</si>
  <si>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</si>
  <si>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</si>
  <si>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</si>
  <si>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</si>
  <si>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</si>
  <si>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</si>
  <si>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</si>
  <si>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</si>
  <si>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</si>
  <si>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</si>
  <si>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</si>
  <si>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</si>
  <si>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</si>
  <si>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</si>
  <si>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</si>
  <si>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</si>
  <si>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</si>
  <si>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</si>
  <si>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</si>
  <si>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</si>
  <si>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</si>
  <si>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</si>
  <si>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</si>
  <si>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</si>
  <si>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</si>
  <si>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</si>
  <si>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</si>
  <si>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</si>
  <si>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</si>
  <si>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</si>
  <si>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</si>
  <si>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</si>
  <si>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</si>
  <si>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</si>
  <si>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</si>
  <si>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</si>
  <si>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</si>
  <si>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</si>
  <si>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</si>
  <si>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</si>
  <si>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</si>
  <si>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</si>
  <si>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</si>
  <si>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</si>
  <si>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</si>
  <si>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</si>
  <si>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</si>
  <si>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</si>
  <si>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</si>
  <si>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</si>
  <si>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</si>
  <si>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</si>
  <si>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</si>
  <si>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</si>
  <si>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</si>
  <si>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</si>
  <si>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</si>
  <si>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</si>
  <si>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</si>
  <si>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</si>
  <si>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</si>
  <si>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</si>
  <si>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</si>
  <si>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</si>
  <si>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</si>
  <si>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</si>
  <si>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</si>
  <si>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</si>
  <si>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</si>
  <si>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</si>
  <si>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</si>
  <si>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</si>
  <si>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</si>
  <si>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</si>
  <si>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</si>
  <si>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</si>
  <si>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</si>
  <si>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</si>
  <si>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</si>
  <si>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</si>
  <si>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</si>
  <si>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</si>
  <si>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</si>
  <si>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</si>
  <si>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</si>
  <si>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</si>
  <si>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</si>
  <si>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</si>
  <si>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</si>
  <si>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</si>
  <si>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</si>
  <si>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</si>
  <si>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</si>
  <si>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</si>
  <si>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</si>
  <si>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</si>
  <si>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</si>
  <si>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</si>
  <si>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</si>
  <si>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</si>
  <si>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</si>
  <si>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</si>
  <si>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</si>
  <si>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</si>
  <si>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</si>
  <si>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</si>
  <si>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</si>
  <si>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</si>
  <si>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</si>
  <si>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</si>
  <si>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</si>
  <si>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</si>
  <si>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</si>
  <si>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</si>
  <si>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</si>
  <si>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</si>
  <si>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</si>
  <si>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</si>
  <si>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</si>
  <si>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</si>
  <si>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</si>
  <si>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</si>
  <si>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</si>
  <si>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</si>
  <si>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</si>
  <si>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</si>
  <si>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</si>
  <si>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</si>
  <si>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</si>
  <si>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</si>
  <si>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</si>
  <si>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</si>
  <si>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</si>
  <si>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</si>
  <si>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</si>
  <si>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</si>
  <si>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</si>
  <si>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</si>
  <si>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</si>
  <si>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</si>
  <si>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</si>
  <si>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</si>
  <si>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</si>
  <si>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</si>
  <si>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</si>
  <si>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</si>
  <si>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</si>
  <si>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</si>
  <si>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</si>
  <si>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</si>
  <si>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</si>
  <si>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</si>
  <si>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</si>
  <si>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</si>
  <si>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</si>
  <si>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</si>
  <si>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</si>
  <si>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</si>
  <si>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</si>
  <si>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</si>
  <si>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</si>
  <si>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</si>
  <si>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</si>
  <si>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</si>
  <si>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</si>
  <si>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</si>
  <si>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</si>
  <si>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</si>
  <si>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</si>
  <si>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</si>
  <si>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</si>
  <si>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</si>
  <si>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</si>
  <si>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</si>
  <si>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</si>
  <si>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</si>
  <si>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</si>
  <si>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</si>
  <si>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</si>
  <si>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</si>
  <si>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</si>
  <si>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</si>
  <si>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</si>
  <si>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</si>
  <si>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</si>
  <si>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</si>
  <si>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</si>
  <si>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</si>
  <si>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</si>
  <si>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</si>
  <si>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</si>
  <si>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</si>
  <si>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</si>
  <si>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</si>
  <si>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</si>
  <si>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</si>
  <si>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</si>
  <si>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</si>
  <si>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</si>
  <si>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</si>
  <si>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</si>
  <si>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</si>
  <si>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</si>
  <si>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</si>
  <si>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</si>
  <si>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</si>
  <si>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</si>
  <si>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</si>
  <si>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</si>
  <si>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</si>
  <si>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</si>
  <si>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</si>
  <si>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</si>
  <si>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</si>
  <si>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</si>
  <si>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</si>
  <si>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</si>
  <si>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</si>
  <si>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</si>
  <si>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</si>
  <si>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</si>
  <si>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</si>
  <si>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</si>
  <si>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</si>
  <si>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</si>
  <si>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</si>
  <si>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</si>
  <si>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</si>
  <si>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</si>
  <si>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</si>
  <si>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</si>
  <si>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</si>
  <si>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</si>
  <si>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</si>
  <si>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</si>
  <si>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</si>
  <si>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</si>
  <si>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</si>
  <si>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</si>
  <si>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</si>
  <si>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</si>
  <si>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</si>
  <si>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</si>
  <si>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</si>
  <si>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</si>
  <si>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</si>
  <si>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</si>
  <si>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</si>
  <si>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</si>
  <si>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</si>
  <si>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</si>
  <si>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</si>
  <si>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</si>
  <si>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</si>
  <si>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</si>
  <si>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</si>
  <si>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</si>
  <si>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</si>
  <si>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</si>
  <si>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</si>
  <si>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</si>
  <si>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</si>
  <si>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</si>
  <si>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</si>
  <si>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</si>
  <si>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</si>
  <si>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</si>
  <si>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</si>
  <si>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</si>
  <si>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</si>
  <si>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</si>
  <si>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</si>
  <si>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</si>
  <si>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</si>
  <si>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</si>
  <si>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</si>
  <si>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</si>
  <si>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</si>
  <si>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</si>
  <si>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</si>
  <si>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</si>
  <si>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</si>
  <si>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</si>
  <si>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</si>
  <si>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</si>
  <si>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</si>
  <si>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</si>
  <si>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</si>
  <si>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</si>
  <si>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</si>
  <si>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</si>
  <si>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</si>
  <si>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</si>
  <si>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</si>
  <si>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</si>
  <si>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</si>
  <si>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</si>
  <si>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</si>
  <si>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</si>
  <si>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</si>
  <si>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</si>
  <si>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</si>
  <si>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</si>
  <si>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</si>
  <si>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</si>
  <si>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</si>
  <si>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</si>
  <si>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</si>
  <si>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</si>
  <si>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</si>
  <si>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</si>
  <si>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</si>
  <si>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</si>
  <si>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</si>
  <si>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</si>
  <si>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</si>
  <si>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</si>
  <si>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</si>
  <si>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</si>
  <si>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</si>
  <si>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</si>
  <si>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</si>
  <si>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</si>
  <si>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</si>
  <si>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</si>
  <si>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</si>
  <si>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</si>
  <si>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</si>
  <si>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</si>
  <si>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</si>
  <si>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</si>
  <si>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</si>
  <si>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</si>
  <si>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</si>
  <si>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</si>
  <si>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</si>
  <si>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</si>
  <si>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</si>
  <si>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</si>
  <si>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</si>
  <si>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</si>
  <si>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</si>
  <si>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</si>
  <si>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</si>
  <si>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</si>
  <si>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</si>
  <si>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</si>
  <si>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</si>
  <si>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</si>
  <si>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</si>
  <si>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</si>
  <si>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</si>
  <si>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</si>
  <si>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</si>
  <si>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</si>
  <si>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</si>
  <si>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</si>
  <si>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</si>
  <si>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</si>
  <si>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</si>
  <si>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</si>
  <si>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</si>
  <si>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</si>
  <si>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</si>
  <si>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</si>
  <si>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</si>
  <si>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</si>
  <si>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</si>
  <si>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</si>
  <si>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</si>
  <si>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</si>
  <si>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</si>
  <si>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</si>
  <si>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</si>
  <si>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</si>
  <si>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</si>
  <si>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</si>
  <si>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</si>
  <si>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</si>
  <si>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</si>
  <si>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</si>
  <si>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</si>
  <si>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</si>
  <si>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</si>
  <si>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</si>
  <si>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</si>
  <si>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</si>
  <si>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</si>
  <si>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</si>
  <si>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</si>
  <si>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</si>
  <si>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</si>
  <si>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</si>
  <si>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</si>
  <si>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</si>
  <si>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</si>
  <si>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</si>
  <si>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</si>
  <si>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</si>
  <si>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</si>
  <si>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</si>
  <si>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</si>
  <si>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</si>
  <si>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</si>
  <si>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</si>
  <si>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</si>
  <si>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</si>
  <si>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</si>
  <si>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</si>
  <si>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</si>
  <si>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</si>
  <si>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</si>
  <si>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</si>
  <si>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</si>
  <si>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</si>
  <si>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</si>
  <si>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</si>
  <si>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</si>
  <si>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</si>
  <si>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</si>
  <si>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</si>
  <si>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</si>
  <si>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</si>
  <si>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</si>
  <si>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</si>
  <si>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</si>
  <si>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</si>
  <si>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</si>
  <si>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</si>
  <si>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</si>
  <si>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</si>
  <si>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</si>
  <si>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</si>
  <si>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</si>
  <si>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</si>
  <si>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</si>
  <si>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</si>
  <si>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</si>
  <si>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</si>
  <si>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</si>
  <si>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</si>
  <si>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</si>
  <si>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</si>
  <si>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</si>
  <si>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</si>
  <si>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</si>
  <si>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</si>
  <si>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</si>
  <si>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</si>
  <si>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</si>
  <si>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</si>
  <si>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</si>
  <si>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</si>
  <si>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</si>
  <si>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</si>
  <si>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</si>
  <si>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</si>
  <si>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</si>
  <si>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</si>
  <si>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</si>
  <si>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</si>
  <si>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</si>
  <si>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</si>
  <si>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</si>
  <si>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</si>
  <si>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</si>
  <si>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</si>
  <si>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</si>
  <si>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</si>
  <si>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</si>
  <si>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</si>
  <si>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</si>
  <si>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</si>
  <si>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</si>
  <si>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</si>
  <si>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</si>
  <si>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</si>
  <si>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</si>
  <si>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</si>
  <si>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</si>
  <si>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</si>
  <si>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</si>
  <si>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</si>
  <si>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</si>
  <si>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</si>
  <si>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</si>
  <si>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</si>
  <si>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</si>
  <si>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</si>
  <si>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</si>
  <si>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</si>
  <si>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</si>
  <si>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</si>
  <si>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</si>
  <si>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</si>
  <si>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</si>
  <si>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</si>
  <si>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</si>
  <si>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</si>
  <si>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</si>
  <si>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</si>
  <si>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</si>
  <si>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</si>
  <si>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</si>
  <si>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</si>
  <si>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</si>
  <si>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</si>
  <si>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</si>
  <si>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</si>
  <si>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</si>
  <si>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</si>
  <si>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</si>
  <si>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</si>
  <si>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</si>
  <si>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</si>
  <si>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</si>
  <si>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</si>
  <si>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</si>
  <si>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</si>
  <si>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</si>
  <si>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</si>
  <si>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</si>
  <si>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</si>
  <si>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</si>
  <si>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</si>
  <si>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</si>
  <si>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</si>
  <si>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</si>
  <si>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</si>
  <si>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</si>
  <si>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</si>
  <si>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</si>
  <si>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</si>
  <si>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</si>
  <si>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</si>
  <si>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</si>
  <si>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</si>
  <si>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</si>
  <si>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</si>
  <si>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</si>
  <si>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</si>
  <si>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</si>
  <si>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</si>
  <si>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</si>
  <si>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</si>
  <si>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</si>
  <si>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</si>
  <si>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</si>
  <si>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</si>
  <si>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</si>
  <si>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</si>
  <si>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</si>
  <si>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</si>
  <si>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</si>
  <si>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</si>
  <si>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</si>
  <si>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</si>
  <si>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</si>
  <si>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</si>
  <si>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</si>
  <si>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</si>
  <si>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</si>
  <si>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</si>
  <si>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</si>
  <si>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</si>
  <si>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</si>
  <si>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</si>
  <si>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</si>
  <si>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</si>
  <si>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</si>
  <si>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</si>
  <si>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</si>
  <si>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</si>
  <si>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</si>
  <si>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</si>
  <si>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</si>
  <si>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</si>
  <si>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</si>
  <si>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</si>
  <si>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</si>
  <si>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</si>
  <si>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</si>
  <si>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</si>
  <si>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</si>
  <si>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</si>
  <si>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</si>
  <si>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</si>
  <si>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</si>
  <si>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</si>
  <si>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</si>
  <si>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</si>
  <si>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</si>
  <si>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</si>
  <si>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</si>
  <si>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</si>
  <si>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</si>
  <si>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</si>
  <si>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</si>
  <si>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</si>
  <si>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</si>
  <si>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</si>
  <si>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</si>
  <si>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</si>
  <si>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</si>
  <si>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</si>
  <si>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</si>
  <si>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</si>
  <si>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</si>
  <si>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</si>
  <si>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</si>
  <si>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</si>
  <si>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</si>
  <si>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</si>
  <si>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</si>
  <si>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</si>
  <si>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</si>
  <si>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</si>
  <si>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</si>
  <si>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</si>
  <si>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</si>
  <si>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</si>
  <si>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</si>
  <si>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</si>
  <si>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</si>
  <si>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</si>
  <si>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</si>
  <si>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</si>
  <si>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</si>
  <si>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</si>
  <si>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</si>
  <si>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</si>
  <si>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</si>
  <si>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</si>
  <si>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</si>
  <si>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</si>
  <si>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</si>
  <si>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</si>
  <si>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</si>
  <si>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</si>
  <si>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</si>
  <si>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</si>
  <si>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</si>
  <si>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</si>
  <si>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</si>
  <si>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</si>
  <si>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</si>
  <si>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</si>
  <si>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</si>
  <si>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</si>
  <si>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</si>
  <si>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</si>
  <si>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</si>
  <si>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</si>
  <si>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</si>
  <si>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</si>
  <si>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</si>
  <si>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</si>
  <si>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</si>
  <si>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</si>
  <si>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</si>
  <si>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</si>
  <si>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</si>
  <si>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</si>
  <si>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</si>
  <si>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</si>
  <si>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</si>
  <si>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</si>
  <si>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</si>
  <si>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</si>
  <si>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</si>
  <si>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</si>
  <si>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</si>
  <si>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</si>
  <si>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</si>
  <si>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</si>
  <si>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</si>
  <si>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</si>
  <si>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</si>
  <si>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</si>
  <si>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</si>
  <si>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</si>
  <si>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</si>
  <si>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</si>
  <si>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</si>
  <si>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</si>
  <si>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</si>
  <si>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</si>
  <si>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</si>
  <si>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</si>
  <si>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</si>
  <si>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</si>
  <si>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</si>
  <si>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</si>
  <si>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</si>
  <si>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</si>
  <si>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</si>
  <si>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</si>
  <si>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</si>
  <si>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</si>
  <si>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</si>
  <si>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</si>
  <si>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</si>
  <si>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</si>
  <si>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</si>
  <si>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</si>
  <si>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</si>
  <si>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</si>
  <si>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</si>
  <si>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</si>
  <si>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</si>
  <si>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</si>
  <si>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</si>
  <si>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</si>
  <si>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</si>
  <si>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</si>
  <si>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</si>
  <si>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</si>
  <si>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</si>
  <si>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</si>
  <si>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</si>
  <si>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</si>
  <si>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</si>
  <si>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</si>
  <si>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</si>
  <si>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</si>
  <si>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</si>
  <si>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</si>
  <si>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</si>
  <si>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</si>
  <si>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</si>
  <si>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</si>
  <si>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</si>
  <si>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</si>
  <si>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</si>
  <si>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</si>
  <si>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</si>
  <si>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</si>
  <si>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</si>
  <si>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</si>
  <si>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</si>
  <si>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</si>
  <si>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</si>
  <si>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</si>
  <si>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</si>
  <si>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</si>
  <si>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</si>
  <si>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</si>
  <si>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</si>
  <si>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</si>
  <si>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</si>
  <si>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</si>
  <si>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</si>
  <si>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</si>
  <si>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</si>
  <si>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</si>
  <si>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</si>
  <si>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</si>
  <si>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</si>
  <si>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</si>
  <si>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</si>
  <si>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</si>
  <si>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</si>
  <si>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</si>
  <si>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</si>
  <si>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</si>
  <si>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</si>
  <si>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</si>
  <si>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</si>
  <si>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</si>
  <si>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</si>
  <si>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</si>
  <si>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</si>
  <si>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</si>
  <si>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</si>
  <si>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</si>
  <si>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</si>
  <si>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</si>
  <si>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</si>
  <si>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</si>
  <si>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</si>
  <si>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</si>
  <si>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</si>
  <si>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</si>
  <si>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</si>
  <si>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</si>
  <si>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</si>
  <si>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</si>
  <si>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</si>
  <si>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</si>
  <si>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</si>
  <si>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</si>
  <si>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</si>
  <si>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</si>
  <si>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</si>
  <si>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</si>
  <si>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</si>
  <si>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</si>
  <si>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</si>
  <si>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</si>
  <si>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</si>
  <si>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</si>
  <si>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</si>
  <si>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</si>
  <si>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</si>
  <si>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</si>
  <si>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</si>
  <si>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</si>
  <si>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</si>
  <si>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</si>
  <si>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</si>
  <si>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</si>
  <si>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</si>
  <si>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</si>
  <si>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</si>
  <si>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</si>
  <si>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</si>
  <si>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</si>
  <si>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</si>
  <si>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</si>
  <si>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</si>
  <si>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</si>
  <si>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</si>
  <si>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</si>
  <si>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</si>
  <si>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</si>
  <si>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</si>
  <si>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</si>
  <si>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</si>
  <si>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</si>
  <si>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</si>
  <si>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</si>
  <si>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</si>
  <si>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</si>
  <si>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</si>
  <si>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</si>
  <si>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</si>
  <si>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</si>
  <si>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</si>
  <si>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</si>
  <si>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</si>
  <si>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</si>
  <si>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</si>
  <si>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</si>
  <si>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</si>
  <si>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</si>
  <si>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</si>
  <si>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</si>
  <si>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</si>
  <si>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</si>
  <si>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</si>
  <si>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</si>
  <si>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</si>
  <si>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</si>
  <si>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</si>
  <si>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</si>
  <si>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</si>
  <si>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</si>
  <si>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</si>
  <si>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</si>
  <si>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</si>
  <si>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</si>
  <si>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</si>
  <si>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</si>
  <si>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</si>
  <si>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</si>
  <si>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</si>
  <si>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</si>
  <si>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</si>
  <si>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</si>
  <si>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</si>
  <si>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</si>
  <si>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</si>
  <si>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</si>
  <si>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</si>
  <si>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</si>
  <si>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</si>
  <si>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</si>
  <si>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</si>
  <si>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</si>
  <si>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</si>
  <si>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</si>
  <si>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</si>
  <si>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</si>
  <si>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</si>
  <si>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</si>
  <si>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</si>
  <si>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</si>
  <si>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</si>
  <si>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</si>
  <si>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</si>
  <si>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</si>
  <si>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</si>
  <si>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</si>
  <si>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</si>
  <si>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</si>
  <si>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</si>
  <si>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</si>
  <si>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</si>
  <si>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</si>
  <si>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</si>
  <si>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</si>
  <si>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</si>
  <si>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</si>
  <si>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</si>
  <si>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</si>
  <si>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</si>
  <si>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</si>
  <si>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</si>
  <si>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</si>
  <si>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</si>
  <si>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</si>
  <si>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</si>
  <si>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</si>
  <si>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</si>
  <si>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</si>
  <si>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</si>
  <si>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</si>
  <si>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</si>
  <si>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</si>
  <si>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</si>
  <si>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</si>
  <si>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</si>
  <si>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</si>
  <si>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</si>
  <si>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</si>
  <si>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</si>
  <si>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</si>
  <si>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</si>
  <si>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</si>
  <si>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</si>
  <si>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</si>
  <si>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</si>
  <si>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</si>
  <si>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</si>
  <si>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</si>
  <si>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</si>
  <si>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</si>
  <si>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</si>
  <si>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</si>
  <si>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</si>
  <si>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</si>
  <si>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</si>
  <si>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</si>
  <si>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</si>
  <si>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</si>
  <si>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</si>
  <si>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</si>
  <si>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</si>
  <si>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</si>
  <si>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</si>
  <si>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</si>
  <si>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</si>
  <si>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</si>
  <si>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</si>
  <si>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</si>
  <si>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</si>
  <si>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</si>
  <si>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</si>
  <si>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</si>
  <si>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</si>
  <si>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</si>
  <si>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</si>
  <si>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</si>
  <si>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</si>
  <si>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</si>
  <si>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</si>
  <si>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</si>
  <si>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</si>
  <si>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</si>
  <si>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</si>
  <si>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</si>
  <si>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</si>
  <si>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</si>
  <si>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</si>
  <si>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</si>
  <si>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</si>
  <si>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</si>
  <si>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</si>
  <si>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</si>
  <si>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</si>
  <si>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</si>
  <si>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</si>
  <si>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</si>
  <si>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</si>
  <si>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</si>
  <si>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</si>
  <si>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</si>
  <si>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</si>
  <si>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</si>
  <si>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</si>
  <si>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</si>
  <si>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</si>
  <si>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</si>
  <si>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</si>
  <si>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</si>
  <si>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</si>
  <si>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</si>
  <si>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</si>
  <si>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</si>
  <si>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</si>
  <si>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</si>
  <si>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</si>
  <si>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</si>
  <si>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</si>
  <si>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</si>
  <si>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</si>
  <si>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</si>
  <si>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</si>
  <si>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</si>
  <si>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</si>
  <si>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</si>
  <si>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</si>
  <si>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</si>
  <si>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</si>
  <si>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</si>
  <si>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</si>
  <si>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</si>
  <si>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</si>
  <si>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</si>
  <si>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</si>
  <si>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</si>
  <si>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</si>
  <si>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</si>
  <si>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</si>
  <si>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</si>
  <si>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</si>
  <si>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</si>
  <si>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</si>
  <si>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</si>
  <si>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</si>
  <si>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</si>
  <si>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</si>
  <si>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</si>
  <si>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</si>
  <si>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</si>
  <si>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</si>
  <si>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</si>
  <si>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</si>
  <si>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</si>
  <si>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</si>
  <si>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</si>
  <si>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</si>
  <si>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</si>
  <si>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</si>
  <si>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</si>
  <si>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</si>
  <si>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</si>
  <si>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</si>
  <si>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</si>
  <si>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</si>
  <si>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</si>
  <si>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</si>
  <si>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</si>
  <si>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</si>
  <si>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</si>
  <si>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</si>
  <si>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</si>
  <si>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</si>
  <si>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</si>
  <si>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</si>
  <si>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</si>
  <si>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</si>
  <si>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</si>
  <si>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</si>
  <si>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</si>
  <si>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</si>
  <si>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</si>
  <si>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</si>
  <si>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</si>
  <si>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</si>
  <si>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</si>
  <si>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</si>
  <si>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</si>
  <si>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</si>
  <si>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</si>
  <si>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</si>
  <si>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</si>
  <si>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</si>
  <si>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</si>
  <si>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</si>
  <si>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</si>
  <si>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</si>
  <si>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</si>
  <si>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</si>
  <si>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</si>
  <si>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</si>
  <si>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</si>
  <si>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</si>
  <si>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</si>
  <si>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</si>
  <si>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</si>
  <si>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</si>
  <si>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</si>
  <si>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</si>
  <si>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</si>
  <si>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</si>
  <si>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</si>
  <si>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</si>
  <si>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</si>
  <si>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</si>
  <si>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</si>
  <si>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</si>
  <si>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</si>
  <si>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</si>
  <si>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</si>
  <si>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</si>
  <si>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</si>
  <si>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</si>
  <si>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</si>
  <si>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</si>
  <si>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</si>
  <si>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</si>
  <si>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</si>
  <si>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</si>
  <si>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</si>
  <si>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</si>
  <si>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</si>
  <si>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</si>
  <si>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</si>
  <si>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</si>
  <si>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</si>
  <si>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</si>
  <si>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</si>
  <si>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</si>
  <si>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</si>
  <si>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</si>
  <si>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</si>
  <si>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</si>
  <si>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</si>
  <si>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</si>
  <si>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</si>
  <si>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</si>
  <si>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</si>
  <si>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</si>
  <si>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</si>
  <si>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</si>
  <si>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</si>
  <si>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</si>
  <si>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</si>
  <si>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</si>
  <si>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</si>
  <si>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</si>
  <si>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</si>
  <si>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</si>
  <si>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</si>
  <si>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</si>
  <si>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</si>
  <si>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</si>
  <si>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</si>
  <si>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</si>
  <si>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</si>
  <si>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</si>
  <si>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</si>
  <si>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</si>
  <si>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</si>
  <si>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</si>
  <si>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</si>
  <si>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</si>
  <si>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</si>
  <si>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</si>
  <si>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</si>
  <si>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</si>
  <si>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</si>
  <si>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</si>
  <si>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</si>
  <si>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</si>
  <si>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</si>
  <si>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</si>
  <si>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</si>
  <si>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</si>
  <si>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</si>
  <si>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</si>
  <si>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</si>
  <si>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</si>
  <si>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</si>
  <si>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</si>
  <si>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</si>
  <si>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</si>
  <si>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</si>
  <si>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</si>
  <si>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</si>
  <si>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</si>
  <si>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</si>
  <si>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</si>
  <si>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</si>
  <si>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</si>
  <si>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</si>
  <si>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</si>
  <si>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</si>
  <si>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</si>
  <si>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</si>
  <si>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</si>
  <si>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</si>
  <si>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</si>
  <si>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</si>
  <si>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</si>
  <si>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</si>
  <si>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</si>
  <si>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</si>
  <si>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</si>
  <si>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</si>
  <si>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</si>
  <si>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</si>
  <si>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</si>
  <si>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</si>
  <si>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</si>
  <si>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</si>
  <si>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</si>
  <si>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</si>
  <si>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</si>
  <si>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</si>
  <si>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</si>
  <si>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</si>
  <si>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</si>
  <si>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</si>
  <si>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</si>
  <si>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</si>
  <si>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</si>
  <si>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</si>
  <si>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</si>
  <si>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</si>
  <si>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</si>
  <si>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</si>
  <si>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</si>
  <si>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</si>
  <si>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</si>
  <si>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</si>
  <si>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</si>
  <si>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</si>
  <si>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</si>
  <si>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</si>
  <si>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</si>
  <si>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</si>
  <si>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</si>
  <si>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</si>
  <si>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</si>
  <si>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</si>
  <si>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</si>
  <si>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</si>
  <si>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</si>
  <si>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</si>
  <si>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</si>
  <si>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</si>
  <si>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</si>
  <si>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</si>
  <si>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</si>
  <si>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</si>
  <si>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</si>
  <si>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</si>
  <si>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</si>
  <si>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</si>
  <si>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</si>
  <si>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</si>
  <si>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</si>
  <si>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</si>
  <si>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</si>
  <si>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</si>
  <si>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</si>
  <si>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</si>
  <si>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</si>
  <si>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</si>
  <si>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</si>
  <si>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</si>
  <si>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</si>
  <si>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</si>
  <si>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</si>
  <si>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</si>
  <si>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</si>
  <si>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</si>
  <si>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</si>
  <si>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</si>
  <si>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</si>
  <si>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</si>
  <si>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</si>
  <si>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</si>
  <si>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</si>
  <si>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</si>
  <si>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</si>
  <si>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</si>
  <si>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</si>
  <si>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</si>
  <si>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</si>
  <si>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</si>
  <si>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</si>
  <si>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</si>
  <si>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</si>
  <si>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</si>
  <si>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</si>
  <si>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</si>
  <si>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</si>
  <si>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</si>
  <si>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</si>
  <si>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</si>
  <si>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</si>
  <si>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</si>
  <si>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</si>
  <si>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</si>
  <si>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</si>
  <si>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</si>
  <si>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</si>
  <si>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</si>
  <si>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</si>
  <si>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</si>
  <si>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</si>
  <si>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</si>
  <si>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</si>
  <si>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</si>
  <si>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</si>
  <si>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</si>
  <si>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</si>
  <si>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</si>
  <si>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</si>
  <si>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</si>
  <si>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</si>
  <si>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</si>
  <si>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</si>
  <si>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</si>
  <si>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</si>
  <si>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</si>
  <si>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</si>
  <si>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</si>
  <si>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</si>
  <si>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</si>
  <si>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</si>
  <si>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</si>
  <si>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</si>
  <si>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</si>
  <si>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</si>
  <si>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</si>
  <si>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</si>
  <si>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</si>
  <si>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</si>
  <si>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</si>
  <si>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</si>
  <si>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</si>
  <si>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</si>
  <si>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</si>
  <si>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</si>
  <si>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</si>
  <si>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</si>
  <si>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</si>
  <si>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</si>
  <si>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</si>
  <si>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</si>
  <si>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</si>
  <si>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</si>
  <si>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</si>
  <si>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</si>
  <si>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</si>
  <si>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</si>
  <si>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</si>
  <si>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</si>
  <si>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</si>
  <si>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</si>
  <si>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</si>
  <si>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</si>
  <si>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</si>
  <si>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</si>
  <si>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</si>
  <si>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</si>
  <si>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</si>
  <si>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</si>
  <si>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</si>
  <si>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</si>
  <si>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</si>
  <si>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</si>
  <si>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</si>
  <si>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</si>
  <si>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</si>
  <si>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</si>
  <si>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</si>
  <si>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</si>
  <si>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</si>
  <si>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</si>
  <si>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</si>
  <si>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</si>
  <si>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</si>
  <si>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</si>
  <si>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</si>
  <si>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</si>
  <si>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</si>
  <si>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</si>
  <si>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</si>
  <si>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</si>
  <si>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</si>
  <si>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</si>
  <si>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</si>
  <si>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</si>
  <si>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</si>
  <si>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</si>
  <si>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</si>
  <si>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</si>
  <si>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</si>
  <si>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</si>
  <si>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</si>
  <si>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</si>
  <si>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</si>
  <si>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</si>
  <si>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</si>
  <si>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</si>
  <si>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</si>
  <si>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</si>
  <si>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</si>
  <si>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</si>
  <si>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</si>
  <si>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</si>
  <si>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</si>
  <si>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</si>
  <si>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</si>
  <si>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</si>
  <si>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</si>
  <si>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</si>
  <si>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</si>
  <si>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</si>
  <si>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</si>
  <si>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</si>
  <si>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</si>
  <si>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</si>
  <si>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</si>
  <si>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</si>
  <si>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</si>
  <si>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</si>
  <si>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</si>
  <si>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</si>
  <si>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</si>
  <si>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</si>
  <si>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</si>
  <si>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</si>
  <si>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</si>
  <si>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</si>
  <si>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</si>
  <si>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</si>
  <si>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</si>
  <si>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</si>
  <si>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</si>
  <si>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</si>
  <si>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</si>
  <si>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</si>
  <si>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</si>
  <si>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</si>
  <si>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</si>
  <si>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</si>
  <si>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</si>
  <si>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</si>
  <si>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</si>
  <si>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</si>
  <si>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</si>
  <si>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</si>
  <si>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</si>
  <si>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</si>
  <si>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</si>
  <si>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</si>
  <si>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</si>
  <si>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</si>
  <si>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</si>
  <si>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</si>
  <si>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</si>
  <si>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</si>
  <si>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</si>
  <si>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</si>
  <si>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</si>
  <si>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</si>
  <si>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</si>
  <si>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</si>
  <si>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</si>
  <si>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</si>
  <si>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</si>
  <si>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</si>
  <si>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</si>
  <si>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</si>
  <si>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</si>
  <si>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</si>
  <si>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</si>
  <si>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</si>
  <si>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</si>
  <si>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</si>
  <si>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</si>
  <si>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</si>
  <si>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</si>
  <si>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</si>
  <si>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</si>
  <si>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</si>
  <si>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</si>
  <si>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</si>
  <si>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</si>
  <si>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</si>
  <si>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</si>
  <si>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</si>
  <si>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</si>
  <si>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</si>
  <si>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</si>
  <si>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</si>
  <si>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</si>
  <si>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</si>
  <si>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</si>
  <si>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</si>
  <si>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</si>
  <si>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</si>
  <si>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</si>
  <si>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</si>
  <si>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</si>
  <si>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</si>
  <si>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</si>
  <si>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</si>
  <si>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</si>
  <si>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</si>
  <si>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</si>
  <si>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</si>
  <si>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</si>
  <si>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</si>
  <si>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</si>
  <si>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</si>
  <si>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</si>
  <si>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</si>
  <si>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</si>
  <si>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</si>
  <si>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</si>
  <si>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</si>
  <si>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</si>
  <si>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</si>
  <si>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</si>
  <si>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</si>
  <si>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</si>
  <si>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</si>
  <si>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</si>
  <si>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</si>
  <si>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</si>
  <si>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</si>
  <si>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</si>
  <si>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</si>
  <si>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</si>
  <si>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</si>
  <si>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</si>
  <si>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</si>
  <si>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</si>
  <si>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</si>
  <si>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</si>
  <si>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</si>
  <si>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</si>
  <si>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</si>
  <si>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</si>
  <si>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</si>
  <si>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</si>
  <si>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</si>
  <si>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</si>
  <si>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</si>
  <si>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</si>
  <si>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</si>
  <si>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</si>
  <si>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</si>
  <si>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</si>
  <si>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</si>
  <si>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</si>
  <si>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</si>
  <si>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</si>
  <si>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</si>
  <si>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</si>
  <si>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</si>
  <si>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</si>
  <si>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</si>
  <si>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</si>
  <si>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</si>
  <si>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</si>
  <si>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</si>
  <si>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</si>
  <si>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</si>
  <si>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</si>
  <si>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</si>
  <si>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</si>
  <si>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</si>
  <si>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</si>
  <si>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</si>
  <si>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</si>
  <si>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</si>
  <si>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</si>
  <si>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</si>
  <si>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</si>
  <si>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</si>
  <si>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</si>
  <si>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</si>
  <si>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</si>
  <si>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</si>
  <si>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</si>
  <si>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</si>
  <si>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</si>
  <si>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</si>
  <si>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</si>
  <si>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</si>
  <si>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</si>
  <si>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</si>
  <si>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</si>
  <si>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</si>
  <si>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</si>
  <si>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</si>
  <si>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</si>
  <si>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</si>
  <si>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</si>
  <si>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</si>
  <si>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</si>
  <si>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</si>
  <si>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</si>
  <si>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</si>
  <si>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</si>
  <si>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</si>
  <si>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</si>
  <si>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</si>
  <si>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</si>
  <si>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</si>
  <si>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</si>
  <si>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</si>
  <si>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</si>
  <si>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</si>
  <si>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</si>
  <si>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</si>
  <si>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</si>
  <si>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</si>
  <si>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</si>
  <si>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</si>
  <si>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</si>
  <si>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</si>
  <si>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</si>
  <si>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</si>
  <si>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</si>
  <si>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</si>
  <si>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</si>
  <si>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</si>
  <si>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</si>
  <si>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</si>
  <si>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</si>
  <si>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</si>
  <si>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</si>
  <si>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</si>
  <si>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</si>
  <si>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</si>
  <si>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</si>
  <si>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</si>
  <si>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</si>
  <si>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</si>
  <si>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</si>
  <si>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</si>
  <si>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</si>
  <si>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</si>
  <si>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</si>
  <si>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</si>
  <si>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</si>
  <si>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</si>
  <si>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</si>
  <si>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</si>
  <si>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</si>
  <si>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</si>
  <si>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</si>
  <si>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</si>
  <si>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</si>
  <si>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</si>
  <si>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</si>
  <si>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</si>
  <si>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</si>
  <si>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</si>
  <si>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</si>
  <si>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</si>
  <si>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</si>
  <si>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</si>
  <si>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</si>
  <si>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</si>
  <si>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</si>
  <si>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</si>
  <si>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</si>
  <si>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</si>
  <si>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</si>
  <si>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</si>
  <si>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</si>
  <si>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</si>
  <si>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</si>
  <si>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</si>
  <si>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</si>
  <si>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</si>
  <si>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</si>
  <si>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</si>
  <si>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</si>
  <si>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</si>
  <si>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</si>
  <si>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</si>
  <si>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</si>
  <si>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</si>
  <si>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</si>
  <si>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</si>
  <si>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</si>
  <si>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</si>
  <si>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</si>
  <si>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</si>
  <si>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</si>
  <si>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</si>
  <si>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</si>
  <si>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</si>
  <si>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</si>
  <si>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</si>
  <si>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</si>
  <si>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</si>
  <si>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</si>
  <si>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</si>
  <si>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</si>
  <si>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</si>
  <si>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</si>
  <si>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</si>
  <si>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</si>
  <si>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</si>
  <si>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</si>
  <si>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</si>
  <si>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</si>
  <si>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</si>
  <si>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</si>
  <si>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</si>
  <si>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</si>
  <si>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</si>
  <si>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</si>
  <si>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</si>
  <si>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</si>
  <si>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</si>
  <si>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</si>
  <si>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</si>
  <si>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</si>
  <si>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</si>
  <si>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</si>
  <si>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</si>
  <si>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</si>
  <si>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</si>
  <si>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</si>
  <si>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</si>
  <si>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</si>
  <si>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</si>
  <si>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</si>
  <si>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</si>
  <si>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</si>
  <si>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</si>
  <si>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</si>
  <si>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</si>
  <si>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</si>
  <si>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</si>
  <si>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</si>
  <si>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</si>
  <si>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</si>
  <si>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</si>
  <si>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</si>
  <si>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</si>
  <si>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</si>
  <si>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</si>
  <si>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</si>
  <si>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</si>
  <si>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</si>
  <si>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</si>
  <si>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</si>
  <si>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</si>
  <si>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</si>
  <si>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</si>
  <si>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</si>
  <si>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</si>
  <si>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</si>
  <si>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</si>
  <si>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</si>
  <si>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</si>
  <si>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</si>
  <si>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</si>
  <si>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</si>
  <si>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</si>
  <si>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</si>
  <si>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</si>
  <si>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</si>
  <si>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</si>
  <si>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</si>
  <si>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</si>
  <si>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</si>
  <si>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</si>
  <si>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</si>
  <si>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</si>
  <si>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</si>
  <si>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</si>
  <si>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</si>
  <si>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</si>
  <si>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</si>
  <si>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</si>
  <si>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</si>
  <si>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</si>
  <si>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</si>
  <si>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</si>
  <si>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</si>
  <si>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</si>
  <si>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</si>
  <si>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</si>
  <si>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</si>
  <si>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</si>
  <si>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</si>
  <si>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</si>
  <si>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</si>
  <si>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</si>
  <si>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</si>
  <si>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</si>
  <si>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</si>
  <si>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</si>
  <si>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</si>
  <si>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</si>
  <si>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</si>
  <si>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</si>
  <si>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</si>
  <si>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</si>
  <si>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</si>
  <si>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</si>
  <si>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</si>
  <si>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</si>
  <si>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</si>
  <si>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</si>
  <si>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</si>
  <si>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</si>
  <si>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</si>
  <si>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</si>
  <si>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</si>
  <si>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</si>
  <si>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</si>
  <si>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</si>
  <si>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</si>
  <si>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</si>
  <si>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</si>
  <si>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</si>
  <si>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</si>
  <si>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</si>
  <si>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</si>
  <si>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</si>
  <si>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</si>
  <si>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</si>
  <si>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</si>
  <si>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</si>
  <si>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</si>
  <si>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</si>
  <si>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</si>
  <si>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</si>
  <si>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</si>
  <si>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</si>
  <si>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</si>
  <si>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</si>
  <si>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</si>
  <si>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</si>
  <si>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</si>
  <si>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</si>
  <si>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</si>
  <si>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</si>
  <si>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</si>
  <si>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</si>
  <si>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</si>
  <si>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</si>
  <si>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</si>
  <si>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</si>
  <si>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</si>
  <si>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</si>
  <si>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</si>
  <si>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</si>
  <si>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</si>
  <si>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</si>
  <si>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</si>
  <si>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</si>
  <si>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</si>
  <si>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</si>
  <si>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</si>
  <si>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</si>
  <si>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</si>
  <si>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</si>
  <si>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</si>
  <si>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</si>
  <si>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</si>
  <si>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</si>
  <si>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</si>
  <si>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</si>
  <si>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</si>
  <si>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</si>
  <si>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</si>
  <si>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</si>
  <si>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</si>
  <si>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</si>
  <si>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</si>
  <si>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</si>
  <si>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</si>
  <si>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</si>
  <si>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</si>
  <si>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</si>
  <si>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</si>
  <si>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</si>
  <si>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</si>
  <si>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</si>
  <si>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</si>
  <si>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</si>
  <si>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</si>
  <si>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</si>
  <si>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</si>
  <si>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</si>
  <si>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</si>
  <si>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</si>
  <si>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</si>
  <si>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</si>
  <si>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</si>
  <si>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</si>
  <si>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</si>
  <si>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</si>
  <si>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</si>
  <si>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</si>
  <si>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</si>
  <si>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</si>
  <si>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</si>
  <si>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</si>
  <si>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</si>
  <si>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</si>
  <si>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</si>
  <si>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</si>
  <si>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</si>
  <si>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</si>
  <si>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</si>
  <si>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</si>
  <si>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</si>
  <si>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</si>
  <si>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</si>
  <si>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</si>
  <si>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</si>
  <si>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</si>
  <si>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</si>
  <si>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</si>
  <si>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</si>
  <si>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</si>
  <si>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</si>
  <si>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</si>
  <si>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</si>
  <si>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</si>
  <si>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</si>
  <si>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</si>
  <si>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</si>
  <si>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</si>
  <si>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</si>
  <si>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</si>
  <si>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</si>
  <si>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</si>
  <si>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</si>
  <si>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</si>
  <si>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</si>
  <si>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</si>
  <si>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</si>
  <si>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</si>
  <si>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</si>
  <si>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</si>
  <si>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</si>
  <si>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</si>
  <si>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</si>
  <si>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</si>
  <si>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</si>
  <si>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</si>
  <si>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</si>
  <si>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</si>
  <si>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</si>
  <si>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</si>
  <si>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</si>
  <si>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</si>
  <si>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</si>
  <si>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</si>
  <si>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</si>
  <si>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</si>
  <si>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</si>
  <si>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</si>
  <si>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</si>
  <si>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</si>
  <si>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</si>
  <si>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</si>
  <si>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</si>
  <si>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</si>
  <si>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</si>
  <si>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</si>
  <si>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</si>
  <si>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</si>
  <si>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</si>
  <si>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</si>
  <si>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</si>
  <si>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</si>
  <si>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</si>
  <si>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</si>
  <si>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</si>
  <si>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</si>
  <si>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</si>
  <si>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</si>
  <si>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</si>
  <si>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</si>
  <si>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</si>
  <si>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</si>
  <si>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</si>
  <si>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</si>
  <si>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</si>
  <si>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</si>
  <si>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</si>
  <si>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</si>
  <si>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</si>
  <si>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</si>
  <si>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</si>
  <si>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</si>
  <si>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</si>
  <si>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</si>
  <si>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</si>
  <si>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</si>
  <si>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</si>
  <si>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</si>
  <si>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</si>
  <si>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</si>
  <si>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</si>
  <si>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</si>
  <si>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</si>
  <si>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</si>
  <si>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</si>
  <si>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</si>
  <si>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</si>
  <si>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</si>
  <si>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</si>
  <si>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</si>
  <si>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</si>
  <si>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</si>
  <si>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</si>
  <si>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</si>
  <si>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</si>
  <si>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</si>
  <si>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</si>
  <si>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</si>
  <si>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</si>
  <si>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</si>
  <si>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</si>
  <si>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</si>
  <si>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</si>
  <si>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</si>
  <si>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</si>
  <si>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</si>
  <si>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</si>
  <si>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</si>
  <si>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</si>
  <si>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</si>
  <si>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</si>
  <si>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</si>
  <si>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</si>
  <si>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</si>
  <si>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</si>
  <si>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</si>
  <si>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</si>
  <si>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</si>
  <si>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</si>
  <si>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</si>
  <si>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</si>
  <si>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</si>
  <si>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</si>
  <si>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</si>
  <si>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</si>
  <si>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</si>
  <si>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</si>
  <si>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</si>
  <si>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</si>
  <si>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</si>
  <si>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</si>
  <si>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</si>
  <si>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</si>
  <si>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</si>
  <si>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</si>
  <si>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</si>
  <si>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</si>
  <si>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</si>
  <si>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</si>
  <si>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</si>
  <si>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</si>
  <si>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</si>
  <si>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</si>
  <si>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</si>
  <si>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</si>
  <si>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</si>
  <si>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</si>
  <si>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</si>
  <si>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</si>
  <si>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</si>
  <si>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</si>
  <si>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</si>
  <si>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</si>
  <si>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</si>
  <si>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</si>
  <si>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</si>
  <si>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</si>
  <si>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</si>
  <si>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</si>
  <si>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</si>
  <si>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</si>
  <si>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</si>
  <si>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</si>
  <si>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</si>
  <si>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</si>
  <si>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</si>
  <si>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</si>
  <si>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</si>
  <si>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</si>
  <si>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</si>
  <si>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</si>
  <si>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</si>
  <si>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</si>
  <si>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</si>
  <si>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</si>
  <si>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</si>
  <si>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</si>
  <si>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</si>
  <si>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</si>
  <si>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</si>
  <si>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</si>
  <si>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</si>
  <si>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</si>
  <si>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</si>
  <si>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</si>
  <si>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</si>
  <si>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</si>
  <si>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</si>
  <si>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</si>
  <si>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</si>
  <si>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</si>
  <si>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</si>
  <si>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</si>
  <si>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</si>
  <si>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</si>
  <si>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</si>
  <si>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</si>
  <si>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</si>
  <si>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</si>
  <si>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</si>
  <si>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</si>
  <si>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</si>
  <si>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</si>
  <si>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</si>
  <si>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</si>
  <si>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</si>
  <si>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</si>
  <si>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</si>
  <si>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</si>
  <si>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</si>
  <si>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</si>
  <si>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</si>
  <si>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</si>
  <si>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</si>
  <si>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</si>
  <si>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</si>
  <si>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</si>
  <si>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</si>
  <si>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</si>
  <si>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</si>
  <si>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</si>
  <si>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</si>
  <si>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</si>
  <si>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</si>
  <si>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</si>
  <si>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</si>
  <si>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</si>
  <si>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</si>
  <si>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</si>
  <si>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</si>
  <si>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</si>
  <si>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</si>
  <si>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</si>
  <si>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</si>
  <si>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</si>
  <si>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</si>
  <si>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</si>
  <si>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</si>
  <si>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</si>
  <si>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</si>
  <si>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</si>
  <si>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</si>
  <si>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</si>
  <si>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</si>
  <si>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</si>
  <si>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</si>
  <si>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</si>
  <si>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</si>
  <si>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</si>
  <si>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</si>
  <si>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</si>
  <si>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</si>
  <si>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</si>
  <si>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</si>
  <si>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</si>
  <si>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</si>
  <si>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</si>
  <si>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</si>
  <si>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</si>
  <si>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</si>
  <si>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</si>
  <si>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</si>
  <si>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</si>
  <si>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</si>
  <si>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</si>
  <si>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</si>
  <si>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</si>
  <si>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</si>
  <si>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</si>
  <si>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</si>
  <si>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</si>
  <si>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</si>
  <si>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</si>
  <si>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</si>
  <si>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</si>
  <si>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</si>
  <si>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</si>
  <si>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</si>
  <si>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</si>
  <si>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</si>
  <si>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</si>
  <si>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</si>
  <si>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</si>
  <si>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</si>
  <si>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</si>
  <si>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</si>
  <si>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</si>
  <si>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</si>
  <si>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</si>
  <si>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</si>
  <si>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</si>
  <si>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</si>
  <si>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</si>
  <si>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</si>
  <si>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</si>
  <si>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</si>
  <si>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</si>
  <si>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</si>
  <si>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</si>
  <si>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</si>
  <si>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</si>
  <si>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</si>
  <si>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</si>
  <si>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</si>
  <si>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</si>
  <si>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</si>
  <si>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</si>
  <si>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</si>
  <si>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</si>
  <si>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</si>
  <si>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</si>
  <si>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</si>
  <si>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</si>
  <si>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</si>
  <si>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</si>
  <si>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</si>
  <si>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</si>
  <si>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</si>
  <si>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</si>
  <si>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</si>
  <si>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</si>
  <si>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</si>
  <si>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</si>
  <si>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</si>
  <si>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</si>
  <si>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</si>
  <si>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</si>
  <si>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</si>
  <si>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</si>
  <si>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</si>
  <si>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</si>
  <si>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</si>
  <si>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</si>
  <si>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</si>
  <si>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</si>
  <si>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</si>
  <si>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</si>
  <si>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</si>
  <si>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</si>
  <si>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</si>
  <si>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</si>
  <si>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</si>
  <si>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</si>
  <si>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</si>
  <si>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</si>
  <si>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</si>
  <si>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</si>
  <si>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</si>
  <si>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</si>
  <si>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</si>
  <si>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</si>
  <si>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</si>
  <si>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</si>
  <si>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</si>
  <si>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</si>
  <si>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</si>
  <si>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</si>
  <si>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</si>
  <si>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</si>
  <si>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</si>
  <si>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</si>
  <si>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</si>
  <si>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</si>
  <si>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</si>
  <si>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</si>
  <si>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</si>
  <si>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</si>
  <si>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</si>
  <si>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</si>
  <si>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</si>
  <si>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</si>
  <si>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</si>
  <si>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</si>
  <si>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</si>
  <si>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</si>
  <si>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</si>
  <si>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</si>
  <si>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</si>
  <si>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</si>
  <si>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</si>
  <si>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</si>
  <si>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</si>
  <si>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</si>
  <si>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</si>
  <si>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</si>
  <si>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</si>
  <si>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</si>
  <si>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</si>
  <si>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</si>
  <si>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</si>
  <si>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</si>
  <si>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</si>
  <si>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</si>
  <si>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</si>
  <si>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</si>
  <si>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</si>
  <si>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</si>
  <si>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</si>
  <si>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</si>
  <si>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</si>
  <si>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</si>
  <si>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</si>
  <si>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</si>
  <si>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</si>
  <si>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</si>
  <si>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</si>
  <si>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</si>
  <si>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</si>
  <si>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</si>
  <si>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</si>
  <si>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</si>
  <si>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</si>
  <si>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</si>
  <si>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</si>
  <si>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</si>
  <si>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</si>
  <si>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</si>
  <si>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</si>
  <si>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</si>
  <si>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</si>
  <si>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</si>
  <si>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</si>
  <si>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</si>
  <si>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</si>
  <si>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</si>
  <si>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</si>
  <si>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</si>
  <si>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</si>
  <si>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</si>
  <si>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</si>
  <si>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</si>
  <si>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</si>
  <si>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</si>
  <si>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</si>
  <si>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</si>
  <si>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</si>
  <si>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</si>
  <si>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</si>
  <si>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</si>
  <si>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</si>
  <si>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</si>
  <si>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</si>
  <si>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</si>
  <si>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</si>
  <si>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</si>
  <si>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</si>
  <si>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</si>
  <si>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</si>
  <si>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</si>
  <si>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</si>
  <si>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</si>
  <si>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</si>
  <si>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</si>
  <si>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</si>
  <si>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</si>
  <si>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</si>
  <si>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</si>
  <si>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</si>
  <si>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</si>
  <si>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</si>
  <si>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</si>
  <si>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</si>
  <si>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</si>
  <si>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</si>
  <si>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</si>
  <si>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</si>
  <si>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</si>
  <si>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</si>
  <si>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</si>
  <si>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</si>
  <si>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</si>
  <si>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</si>
  <si>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</si>
  <si>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</si>
  <si>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</si>
  <si>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</si>
  <si>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</si>
  <si>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</si>
  <si>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</si>
  <si>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</si>
  <si>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</si>
  <si>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</si>
  <si>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</si>
  <si>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</si>
  <si>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</si>
  <si>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</si>
  <si>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</si>
  <si>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</si>
  <si>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</si>
  <si>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</si>
  <si>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</si>
  <si>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</si>
  <si>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</si>
  <si>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</si>
  <si>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</si>
  <si>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</si>
  <si>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</si>
  <si>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</si>
  <si>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</si>
  <si>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</si>
  <si>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</si>
  <si>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</si>
  <si>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</si>
  <si>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</si>
  <si>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</si>
  <si>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</si>
  <si>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</si>
  <si>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</si>
  <si>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</si>
  <si>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</si>
  <si>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</si>
  <si>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</si>
  <si>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</si>
  <si>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</si>
  <si>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</si>
  <si>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</si>
  <si>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</si>
  <si>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</si>
  <si>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</si>
  <si>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</si>
  <si>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</si>
  <si>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</si>
  <si>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</si>
  <si>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</si>
  <si>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</si>
  <si>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</si>
  <si>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</si>
  <si>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</si>
  <si>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</si>
  <si>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</si>
  <si>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</si>
  <si>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</si>
  <si>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</si>
  <si>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</si>
  <si>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</si>
  <si>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</si>
  <si>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</si>
  <si>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</si>
  <si>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</si>
  <si>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</si>
  <si>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</si>
  <si>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</si>
  <si>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</si>
  <si>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</si>
  <si>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</si>
  <si>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</si>
  <si>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</si>
  <si>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</si>
  <si>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</si>
  <si>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</si>
  <si>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</si>
  <si>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</si>
  <si>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</si>
  <si>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</si>
  <si>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</si>
  <si>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</si>
  <si>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</si>
  <si>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</si>
  <si>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</si>
  <si>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</si>
  <si>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</si>
  <si>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</si>
  <si>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</si>
  <si>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</si>
  <si>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</si>
  <si>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</si>
  <si>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</si>
  <si>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</si>
  <si>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</si>
  <si>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</si>
  <si>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</si>
  <si>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</si>
  <si>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</si>
  <si>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</si>
  <si>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</si>
  <si>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</si>
  <si>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</si>
  <si>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</si>
  <si>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</si>
  <si>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</si>
  <si>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</si>
  <si>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</si>
  <si>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</si>
  <si>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</si>
  <si>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</si>
  <si>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</si>
  <si>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</si>
  <si>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</si>
  <si>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</si>
  <si>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</si>
  <si>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</si>
  <si>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</si>
  <si>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</si>
  <si>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</si>
  <si>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</si>
  <si>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</si>
  <si>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</si>
  <si>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</si>
  <si>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</si>
  <si>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</si>
  <si>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</si>
  <si>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</si>
  <si>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</si>
  <si>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</si>
  <si>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</si>
  <si>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</si>
  <si>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</si>
  <si>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</si>
  <si>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</si>
  <si>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</si>
  <si>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</si>
  <si>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</si>
  <si>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</si>
  <si>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</si>
  <si>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</si>
  <si>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</si>
  <si>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</si>
  <si>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</si>
  <si>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</si>
  <si>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</si>
  <si>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</si>
  <si>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</si>
  <si>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</si>
  <si>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</si>
  <si>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</si>
  <si>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</si>
  <si>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</si>
  <si>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</si>
  <si>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</si>
  <si>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</si>
  <si>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</si>
  <si>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</si>
  <si>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</si>
  <si>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</si>
  <si>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</si>
  <si>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</si>
  <si>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</si>
  <si>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</si>
  <si>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</si>
  <si>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</si>
  <si>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</si>
  <si>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</si>
  <si>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</si>
  <si>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</si>
  <si>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</si>
  <si>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</si>
  <si>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</si>
  <si>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</si>
  <si>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</si>
  <si>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</si>
  <si>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</si>
  <si>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</si>
  <si>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</si>
  <si>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</si>
  <si>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</si>
  <si>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</si>
  <si>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</si>
  <si>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</si>
  <si>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</si>
  <si>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</si>
  <si>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</si>
  <si>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</si>
  <si>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</si>
  <si>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</si>
  <si>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</si>
  <si>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</si>
  <si>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</si>
  <si>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</si>
  <si>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</si>
  <si>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</si>
  <si>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</si>
  <si>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</si>
  <si>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</si>
  <si>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</si>
  <si>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</si>
  <si>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</si>
  <si>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</si>
  <si>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</si>
  <si>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</si>
  <si>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</si>
  <si>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</si>
  <si>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</si>
  <si>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</si>
  <si>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</si>
  <si>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</si>
  <si>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</si>
  <si>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</si>
  <si>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</si>
  <si>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</si>
  <si>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</si>
  <si>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</si>
  <si>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</si>
  <si>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</si>
  <si>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</si>
  <si>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</si>
  <si>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</si>
  <si>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</si>
  <si>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</si>
  <si>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</si>
  <si>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</si>
  <si>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</si>
  <si>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</si>
  <si>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</si>
  <si>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</si>
  <si>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</si>
  <si>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</si>
  <si>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</si>
  <si>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</si>
  <si>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</si>
  <si>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</si>
  <si>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</si>
  <si>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</si>
  <si>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</si>
  <si>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</si>
  <si>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</si>
  <si>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</si>
  <si>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</si>
  <si>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</si>
  <si>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</si>
  <si>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</si>
  <si>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</si>
  <si>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</si>
  <si>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</si>
  <si>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</si>
  <si>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</si>
  <si>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</si>
  <si>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</si>
  <si>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</si>
  <si>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</si>
  <si>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</si>
  <si>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</si>
  <si>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</si>
  <si>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</si>
  <si>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</si>
  <si>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</si>
  <si>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</si>
  <si>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</si>
  <si>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</si>
  <si>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</si>
  <si>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</si>
  <si>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</si>
  <si>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</si>
  <si>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</si>
  <si>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</si>
  <si>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</si>
  <si>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</si>
  <si>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</si>
  <si>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</si>
  <si>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</si>
  <si>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</si>
  <si>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</si>
  <si>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</si>
  <si>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</si>
  <si>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</si>
  <si>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</si>
  <si>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</si>
  <si>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</si>
  <si>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</si>
  <si>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</si>
  <si>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</si>
  <si>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</si>
  <si>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</si>
  <si>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</si>
  <si>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</si>
  <si>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</si>
  <si>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</si>
  <si>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</si>
  <si>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</si>
  <si>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</si>
  <si>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</si>
  <si>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</si>
  <si>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</si>
  <si>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</si>
  <si>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</si>
  <si>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</si>
  <si>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</si>
  <si>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</si>
  <si>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</si>
  <si>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</si>
  <si>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</si>
  <si>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</si>
  <si>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</si>
  <si>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</si>
  <si>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</si>
  <si>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</si>
  <si>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</si>
  <si>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</si>
  <si>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</si>
  <si>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</si>
  <si>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</si>
  <si>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</si>
  <si>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</si>
  <si>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</si>
  <si>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</si>
  <si>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</si>
  <si>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</si>
  <si>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</si>
  <si>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</si>
  <si>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</si>
  <si>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</si>
  <si>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</si>
  <si>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</si>
  <si>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</si>
  <si>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</si>
  <si>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</si>
  <si>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</si>
  <si>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</si>
  <si>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</si>
  <si>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</si>
  <si>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</si>
  <si>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</si>
  <si>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</si>
  <si>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</si>
  <si>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</si>
  <si>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</si>
  <si>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</si>
  <si>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</si>
  <si>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</si>
  <si>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</si>
  <si>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</si>
  <si>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</si>
  <si>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</si>
  <si>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</si>
  <si>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</si>
  <si>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</si>
  <si>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</si>
  <si>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</si>
  <si>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</si>
  <si>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</si>
  <si>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</si>
  <si>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</si>
  <si>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</si>
  <si>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</si>
  <si>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</si>
  <si>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</si>
  <si>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</si>
  <si>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</si>
  <si>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</si>
  <si>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</si>
  <si>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</si>
  <si>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</si>
  <si>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</si>
  <si>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</si>
  <si>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</si>
  <si>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</si>
  <si>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</si>
  <si>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</si>
  <si>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</si>
  <si>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</si>
  <si>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</si>
  <si>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</si>
  <si>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</si>
  <si>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</si>
  <si>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</si>
  <si>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</si>
  <si>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</si>
  <si>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</si>
  <si>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</si>
  <si>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</si>
  <si>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</si>
  <si>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</si>
  <si>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</si>
  <si>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</si>
  <si>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</si>
  <si>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</si>
  <si>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</si>
  <si>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</si>
  <si>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</si>
  <si>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</si>
  <si>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</si>
  <si>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</si>
  <si>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</si>
  <si>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</si>
  <si>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</si>
  <si>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</si>
  <si>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</si>
  <si>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</si>
  <si>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</si>
  <si>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</si>
  <si>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</si>
  <si>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</si>
  <si>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</si>
  <si>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</si>
  <si>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</si>
  <si>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</si>
  <si>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</si>
  <si>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</si>
  <si>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</si>
  <si>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</si>
  <si>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</si>
  <si>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</si>
  <si>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</si>
  <si>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</si>
  <si>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</si>
  <si>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</si>
  <si>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</si>
  <si>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</si>
  <si>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</si>
  <si>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</si>
  <si>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</si>
  <si>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</si>
  <si>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</si>
  <si>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</si>
  <si>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</si>
  <si>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</si>
  <si>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</si>
  <si>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</si>
  <si>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</si>
  <si>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</si>
  <si>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</si>
  <si>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</si>
  <si>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</si>
  <si>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</si>
  <si>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</si>
  <si>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</si>
  <si>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</si>
  <si>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</si>
  <si>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</si>
  <si>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</si>
  <si>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</si>
  <si>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</si>
  <si>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</si>
  <si>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</si>
  <si>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</si>
  <si>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</si>
  <si>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</si>
  <si>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</si>
  <si>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</si>
  <si>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</si>
  <si>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</si>
  <si>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</si>
  <si>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</si>
  <si>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</si>
  <si>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</si>
  <si>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</si>
  <si>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</si>
  <si>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</si>
  <si>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</si>
  <si>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</si>
  <si>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</si>
  <si>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</si>
  <si>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</si>
  <si>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</si>
  <si>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</si>
  <si>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</si>
  <si>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</si>
  <si>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</si>
  <si>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</si>
  <si>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</si>
  <si>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</si>
  <si>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</si>
  <si>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</si>
  <si>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</si>
  <si>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</si>
  <si>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</si>
  <si>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</si>
  <si>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</si>
  <si>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</si>
  <si>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</si>
  <si>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</si>
  <si>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</si>
  <si>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</si>
  <si>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</si>
  <si>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</si>
  <si>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</si>
  <si>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</si>
  <si>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</si>
  <si>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</si>
  <si>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</si>
  <si>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</si>
  <si>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</si>
  <si>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</si>
  <si>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</si>
  <si>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</si>
  <si>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</si>
  <si>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</si>
  <si>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</si>
  <si>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</si>
  <si>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</si>
  <si>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</si>
  <si>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</si>
  <si>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</si>
  <si>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</si>
  <si>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</si>
  <si>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</si>
  <si>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</si>
  <si>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</si>
  <si>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</si>
  <si>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</si>
  <si>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</si>
  <si>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</si>
  <si>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</si>
  <si>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</si>
  <si>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</si>
  <si>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</si>
  <si>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</si>
  <si>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</si>
  <si>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</si>
  <si>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</si>
  <si>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</si>
  <si>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</si>
  <si>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</si>
  <si>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</si>
  <si>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</si>
  <si>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</si>
  <si>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</si>
  <si>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</si>
  <si>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</si>
  <si>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</si>
  <si>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</si>
  <si>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</si>
  <si>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</si>
  <si>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</si>
  <si>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</si>
  <si>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</si>
  <si>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</si>
  <si>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</si>
  <si>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</si>
  <si>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</si>
  <si>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</si>
  <si>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</si>
  <si>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</si>
  <si>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</si>
  <si>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</si>
  <si>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</si>
  <si>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</si>
  <si>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</si>
  <si>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</si>
  <si>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</si>
  <si>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</si>
  <si>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</si>
  <si>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</si>
  <si>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</si>
  <si>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</si>
  <si>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</si>
  <si>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</si>
  <si>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</si>
  <si>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</si>
  <si>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</si>
  <si>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</si>
  <si>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</si>
  <si>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</si>
  <si>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</si>
  <si>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</si>
  <si>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</si>
  <si>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</si>
  <si>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</si>
  <si>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</si>
  <si>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</si>
  <si>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</si>
  <si>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</si>
  <si>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</si>
  <si>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</si>
  <si>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</si>
  <si>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</si>
  <si>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</si>
  <si>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</si>
  <si>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</si>
  <si>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</si>
  <si>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</si>
  <si>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</si>
  <si>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</si>
  <si>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</si>
  <si>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</si>
  <si>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</si>
  <si>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</si>
  <si>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</si>
  <si>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</si>
  <si>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</si>
  <si>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</si>
  <si>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</si>
  <si>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</si>
  <si>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</si>
  <si>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</si>
  <si>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</si>
  <si>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</si>
  <si>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</si>
  <si>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</si>
  <si>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</si>
  <si>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</si>
  <si>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</si>
  <si>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</si>
  <si>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</si>
  <si>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</si>
  <si>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</si>
  <si>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</si>
  <si>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</si>
  <si>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</si>
  <si>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</si>
  <si>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</si>
  <si>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</si>
  <si>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</si>
  <si>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</si>
  <si>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</si>
  <si>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</si>
  <si>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</si>
  <si>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</si>
  <si>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</si>
  <si>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</si>
  <si>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</si>
  <si>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</si>
  <si>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</si>
  <si>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</si>
  <si>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</si>
  <si>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</si>
  <si>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</si>
  <si>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</si>
  <si>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</si>
  <si>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</si>
  <si>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</si>
  <si>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</si>
  <si>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</si>
  <si>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</si>
  <si>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</si>
  <si>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</si>
  <si>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</si>
  <si>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</si>
  <si>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</si>
  <si>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</si>
  <si>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</si>
  <si>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</si>
  <si>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</si>
  <si>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</si>
  <si>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</si>
  <si>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</si>
  <si>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</si>
  <si>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</si>
  <si>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</si>
  <si>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</si>
  <si>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</si>
  <si>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</si>
  <si>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</si>
  <si>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</si>
  <si>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</si>
  <si>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</si>
  <si>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</si>
  <si>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</si>
  <si>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</si>
  <si>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</si>
  <si>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</si>
  <si>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</si>
  <si>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</si>
  <si>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</si>
  <si>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</si>
  <si>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</si>
  <si>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</si>
  <si>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</si>
  <si>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</si>
  <si>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</si>
  <si>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</si>
  <si>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</si>
  <si>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</si>
  <si>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</si>
  <si>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</si>
  <si>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</si>
  <si>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</si>
  <si>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</si>
  <si>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</si>
  <si>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</si>
  <si>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</si>
  <si>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</si>
  <si>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</si>
  <si>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</si>
  <si>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</si>
  <si>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</si>
  <si>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</si>
  <si>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</si>
  <si>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</si>
  <si>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</si>
  <si>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</si>
  <si>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</si>
  <si>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</si>
  <si>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</si>
  <si>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</si>
  <si>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</si>
  <si>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</si>
  <si>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</si>
  <si>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</si>
  <si>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</si>
  <si>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</si>
  <si>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</si>
  <si>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</si>
  <si>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</si>
  <si>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</si>
  <si>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</si>
  <si>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</si>
  <si>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</si>
  <si>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</si>
  <si>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</si>
  <si>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</si>
  <si>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</si>
  <si>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</si>
  <si>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</si>
  <si>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</si>
  <si>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</si>
  <si>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</si>
  <si>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</si>
  <si>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</si>
  <si>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</si>
  <si>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</si>
  <si>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</si>
  <si>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</si>
  <si>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</si>
  <si>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</si>
  <si>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</si>
  <si>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</si>
  <si>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</si>
  <si>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</si>
  <si>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</si>
  <si>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</si>
  <si>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</si>
  <si>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</si>
  <si>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</si>
  <si>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</si>
  <si>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</si>
  <si>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</si>
  <si>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</si>
  <si>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</si>
  <si>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</si>
  <si>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</si>
  <si>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</si>
  <si>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</si>
  <si>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</si>
  <si>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</si>
  <si>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</si>
  <si>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</si>
  <si>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</si>
  <si>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</si>
  <si>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</si>
  <si>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</si>
  <si>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</si>
  <si>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</si>
  <si>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</si>
  <si>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</si>
  <si>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</si>
  <si>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</si>
  <si>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</si>
  <si>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</si>
  <si>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</si>
  <si>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</si>
  <si>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</si>
  <si>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</si>
  <si>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</si>
  <si>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</si>
  <si>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</si>
  <si>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</si>
  <si>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</si>
  <si>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</si>
  <si>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</si>
  <si>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</si>
  <si>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</si>
  <si>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</si>
  <si>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</si>
  <si>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</si>
  <si>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</si>
  <si>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</si>
  <si>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</si>
  <si>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</si>
  <si>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</si>
  <si>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</si>
  <si>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</si>
  <si>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</si>
  <si>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</si>
  <si>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</si>
  <si>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</si>
  <si>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</si>
  <si>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</si>
  <si>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</si>
  <si>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</si>
  <si>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</si>
  <si>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</si>
  <si>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</si>
  <si>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</si>
  <si>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</si>
  <si>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</si>
  <si>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</si>
  <si>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</si>
  <si>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</si>
  <si>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</si>
  <si>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</si>
  <si>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</si>
  <si>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</si>
  <si>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</si>
  <si>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</si>
  <si>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</si>
  <si>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</si>
  <si>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</si>
  <si>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</si>
  <si>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</si>
  <si>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</si>
  <si>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</si>
  <si>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</si>
  <si>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</si>
  <si>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</si>
  <si>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</si>
  <si>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</si>
  <si>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</si>
  <si>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</si>
  <si>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</si>
  <si>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</si>
  <si>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</si>
  <si>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</si>
  <si>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</si>
  <si>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</si>
  <si>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</si>
  <si>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</si>
  <si>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</si>
  <si>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</si>
  <si>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</si>
  <si>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</si>
  <si>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</si>
  <si>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</si>
  <si>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</si>
  <si>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</si>
  <si>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</si>
  <si>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</si>
  <si>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</si>
  <si>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</si>
  <si>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</si>
  <si>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</si>
  <si>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</si>
  <si>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</si>
  <si>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</si>
  <si>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</si>
  <si>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</si>
  <si>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</si>
  <si>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</si>
  <si>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</si>
  <si>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</si>
  <si>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</si>
  <si>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</si>
  <si>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</si>
  <si>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</si>
  <si>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</si>
  <si>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</si>
  <si>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</si>
  <si>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</si>
  <si>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</si>
  <si>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</si>
  <si>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</si>
  <si>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</si>
  <si>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</si>
  <si>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</si>
  <si>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</si>
  <si>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</si>
  <si>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</si>
  <si>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</si>
  <si>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</si>
  <si>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</si>
  <si>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</si>
  <si>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</si>
  <si>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</si>
  <si>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</si>
  <si>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</si>
  <si>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</si>
  <si>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</si>
  <si>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</si>
  <si>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</si>
  <si>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</si>
  <si>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</si>
  <si>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</si>
  <si>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</si>
  <si>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</si>
  <si>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</si>
  <si>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</si>
  <si>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</si>
  <si>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</si>
  <si>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</si>
  <si>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</si>
  <si>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</si>
  <si>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</si>
  <si>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</si>
  <si>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</si>
  <si>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</si>
  <si>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</si>
  <si>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</si>
  <si>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</si>
  <si>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</si>
  <si>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</si>
  <si>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</si>
  <si>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</si>
  <si>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</si>
  <si>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</si>
  <si>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</si>
  <si>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</si>
  <si>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</si>
  <si>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</si>
  <si>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</si>
  <si>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</si>
  <si>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</si>
  <si>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</si>
  <si>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</si>
  <si>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</si>
  <si>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</si>
  <si>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</si>
  <si>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</si>
  <si>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</si>
  <si>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</si>
  <si>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</si>
  <si>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</si>
  <si>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</si>
  <si>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</si>
  <si>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</si>
  <si>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</si>
  <si>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</si>
  <si>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</si>
  <si>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</si>
  <si>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</si>
  <si>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</si>
  <si>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</si>
  <si>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</si>
  <si>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</si>
  <si>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</si>
  <si>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</si>
  <si>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</si>
  <si>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</si>
  <si>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</si>
  <si>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</si>
  <si>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</si>
  <si>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</si>
  <si>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</si>
  <si>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</si>
  <si>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</si>
  <si>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</si>
  <si>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</si>
  <si>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</si>
  <si>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</si>
  <si>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</si>
  <si>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</si>
  <si>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</si>
  <si>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</si>
  <si>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</si>
  <si>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</si>
  <si>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</si>
  <si>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</si>
  <si>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</si>
  <si>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</si>
  <si>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</si>
  <si>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</si>
  <si>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</si>
  <si>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</si>
  <si>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</si>
  <si>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</si>
  <si>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</si>
  <si>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</si>
  <si>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</si>
  <si>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</si>
  <si>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</si>
  <si>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</si>
  <si>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</si>
  <si>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</si>
  <si>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</si>
  <si>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</si>
  <si>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</si>
  <si>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</si>
  <si>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</si>
  <si>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</si>
  <si>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</si>
  <si>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</si>
  <si>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</si>
  <si>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</si>
  <si>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</si>
  <si>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</si>
  <si>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</si>
  <si>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</si>
  <si>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</si>
  <si>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</si>
  <si>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</si>
  <si>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</si>
  <si>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</si>
  <si>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</si>
  <si>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</si>
  <si>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</si>
  <si>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</si>
  <si>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</si>
  <si>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</si>
  <si>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</si>
  <si>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</si>
  <si>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</si>
  <si>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</si>
  <si>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</si>
  <si>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</si>
  <si>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</si>
  <si>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</si>
  <si>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</si>
  <si>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</si>
  <si>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</si>
  <si>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</si>
  <si>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</si>
  <si>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</si>
  <si>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</si>
  <si>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</si>
  <si>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</si>
  <si>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</si>
  <si>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</si>
  <si>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</si>
  <si>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</si>
  <si>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</si>
  <si>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</si>
  <si>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</si>
  <si>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</si>
  <si>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</si>
  <si>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</si>
  <si>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</si>
  <si>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</si>
  <si>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</si>
  <si>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</si>
  <si>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</si>
  <si>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</si>
  <si>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</si>
  <si>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</si>
  <si>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</si>
  <si>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</si>
  <si>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</si>
  <si>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</si>
  <si>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</si>
  <si>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</si>
  <si>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</si>
  <si>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</si>
  <si>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</si>
  <si>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</si>
  <si>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</si>
  <si>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</si>
  <si>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</si>
  <si>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</si>
  <si>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</si>
  <si>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</si>
  <si>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</si>
  <si>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</si>
  <si>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</si>
  <si>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</si>
  <si>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</si>
  <si>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</si>
  <si>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</si>
  <si>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</si>
  <si>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</si>
  <si>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</si>
  <si>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</si>
  <si>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</si>
  <si>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</si>
  <si>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</si>
  <si>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</si>
  <si>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</si>
  <si>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</si>
  <si>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</si>
  <si>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</si>
  <si>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</si>
  <si>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</si>
  <si>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</si>
  <si>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</si>
  <si>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</si>
  <si>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</si>
  <si>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</si>
  <si>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</si>
  <si>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</si>
  <si>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</si>
  <si>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</si>
  <si>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</si>
  <si>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</si>
  <si>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</si>
  <si>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</si>
  <si>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</si>
  <si>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</si>
  <si>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</si>
  <si>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</si>
  <si>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</si>
  <si>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</si>
  <si>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</si>
  <si>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</si>
  <si>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</si>
  <si>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</si>
  <si>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</si>
  <si>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</si>
  <si>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</si>
  <si>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</si>
  <si>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</si>
  <si>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</si>
  <si>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</si>
  <si>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</si>
  <si>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</si>
  <si>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</si>
  <si>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</si>
  <si>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</si>
  <si>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</si>
  <si>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</si>
  <si>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</si>
  <si>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</si>
  <si>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</si>
  <si>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</si>
  <si>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</si>
  <si>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</si>
  <si>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</si>
  <si>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</si>
  <si>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</si>
  <si>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</si>
  <si>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</si>
  <si>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</si>
  <si>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</si>
  <si>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</si>
  <si>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</si>
  <si>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</si>
  <si>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</si>
  <si>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</si>
  <si>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</si>
  <si>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</si>
  <si>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</si>
  <si>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</si>
  <si>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</si>
  <si>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</si>
  <si>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</si>
  <si>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</si>
  <si>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</si>
  <si>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</si>
  <si>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</si>
  <si>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</si>
  <si>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</si>
  <si>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</si>
  <si>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</si>
  <si>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</si>
  <si>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</si>
  <si>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</si>
  <si>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</si>
  <si>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</si>
  <si>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</si>
  <si>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</si>
  <si>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</si>
  <si>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</si>
  <si>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</si>
  <si>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</si>
  <si>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</si>
  <si>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</si>
  <si>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</si>
  <si>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</si>
  <si>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</si>
  <si>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</si>
  <si>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</si>
  <si>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</si>
  <si>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</si>
  <si>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</si>
  <si>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</si>
  <si>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</si>
  <si>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</si>
  <si>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</si>
  <si>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</si>
  <si>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</si>
  <si>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</si>
  <si>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</si>
  <si>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</si>
  <si>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</si>
  <si>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</si>
  <si>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</si>
  <si>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</si>
  <si>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</si>
  <si>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</si>
  <si>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</si>
  <si>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</si>
  <si>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</si>
  <si>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</si>
  <si>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</si>
  <si>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</si>
  <si>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</si>
  <si>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</si>
  <si>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</si>
  <si>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</si>
  <si>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</si>
  <si>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</si>
  <si>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</si>
  <si>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</si>
  <si>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</si>
  <si>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</si>
  <si>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</si>
  <si>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</si>
  <si>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</si>
  <si>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</si>
  <si>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</si>
  <si>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</si>
  <si>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</si>
  <si>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</si>
  <si>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</si>
  <si>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</si>
  <si>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</si>
  <si>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</si>
  <si>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</si>
  <si>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</si>
  <si>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</si>
  <si>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</si>
  <si>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</si>
  <si>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</si>
  <si>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</si>
  <si>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</si>
  <si>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</si>
  <si>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</si>
  <si>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</si>
  <si>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</si>
  <si>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</si>
  <si>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</si>
  <si>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</si>
  <si>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</si>
  <si>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</si>
  <si>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</si>
  <si>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</si>
  <si>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</si>
  <si>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</si>
  <si>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</si>
  <si>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</si>
  <si>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</si>
  <si>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</si>
  <si>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</si>
  <si>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</si>
  <si>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</si>
  <si>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</si>
  <si>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</si>
  <si>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</si>
  <si>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</si>
  <si>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</si>
  <si>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</si>
  <si>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</si>
  <si>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</si>
  <si>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</si>
  <si>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</si>
  <si>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</si>
  <si>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</si>
  <si>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</si>
  <si>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</si>
  <si>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</si>
  <si>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</si>
  <si>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</si>
  <si>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</si>
  <si>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</si>
  <si>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</si>
  <si>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</si>
  <si>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</si>
  <si>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</si>
  <si>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</si>
  <si>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</si>
  <si>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</si>
  <si>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</si>
  <si>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</si>
  <si>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</si>
  <si>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</si>
  <si>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</si>
  <si>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</si>
  <si>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</si>
  <si>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</si>
  <si>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</si>
  <si>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</si>
  <si>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</si>
  <si>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</si>
  <si>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</si>
  <si>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</si>
  <si>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</si>
  <si>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</si>
  <si>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</si>
  <si>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</si>
  <si>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</si>
  <si>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</si>
  <si>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</si>
  <si>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</si>
  <si>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</si>
  <si>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</si>
  <si>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</si>
  <si>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</si>
  <si>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</si>
  <si>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</si>
  <si>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</si>
  <si>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</si>
  <si>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</si>
  <si>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</si>
  <si>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</si>
  <si>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</si>
  <si>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</si>
  <si>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</si>
  <si>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</si>
  <si>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</si>
  <si>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</si>
  <si>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</si>
  <si>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</si>
  <si>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</si>
  <si>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</si>
  <si>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</si>
  <si>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</si>
  <si>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</si>
  <si>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</si>
  <si>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</si>
  <si>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</si>
  <si>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</si>
  <si>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</si>
  <si>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</si>
  <si>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</si>
  <si>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</si>
  <si>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</si>
  <si>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</si>
  <si>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</si>
  <si>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</si>
  <si>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</si>
  <si>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</si>
  <si>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</si>
  <si>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</si>
  <si>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</si>
  <si>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</si>
  <si>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</si>
  <si>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</si>
  <si>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</si>
  <si>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</si>
  <si>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</si>
  <si>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</si>
  <si>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</si>
  <si>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</si>
  <si>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</si>
  <si>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</si>
  <si>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</si>
  <si>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</si>
  <si>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</si>
  <si>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</si>
  <si>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</si>
  <si>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</si>
  <si>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</si>
  <si>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</si>
  <si>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</si>
  <si>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</si>
  <si>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</si>
  <si>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</si>
  <si>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</si>
  <si>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</si>
  <si>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</si>
  <si>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</si>
  <si>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</si>
  <si>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</si>
  <si>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</si>
  <si>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</si>
  <si>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</si>
  <si>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</si>
  <si>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</si>
  <si>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</si>
  <si>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</si>
  <si>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</si>
  <si>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</si>
  <si>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</si>
  <si>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</si>
  <si>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</si>
  <si>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</si>
  <si>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</si>
  <si>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</si>
  <si>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</si>
  <si>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</si>
  <si>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</si>
  <si>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</si>
  <si>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</si>
  <si>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</si>
  <si>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</si>
  <si>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</si>
  <si>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</si>
  <si>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</si>
  <si>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</si>
  <si>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</si>
  <si>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</si>
  <si>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</si>
  <si>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</si>
  <si>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</si>
  <si>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</si>
  <si>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</si>
  <si>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</si>
  <si>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</si>
  <si>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</si>
  <si>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</si>
  <si>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</si>
  <si>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</si>
  <si>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</si>
  <si>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</si>
  <si>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</si>
  <si>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</si>
  <si>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</si>
  <si>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</si>
  <si>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</si>
  <si>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</si>
  <si>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</si>
  <si>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</si>
  <si>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</si>
  <si>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</si>
  <si>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</si>
  <si>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</si>
  <si>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</si>
  <si>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</si>
  <si>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</si>
  <si>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</si>
  <si>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</si>
  <si>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</si>
  <si>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</si>
  <si>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</si>
  <si>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</si>
  <si>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</si>
  <si>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</si>
  <si>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</si>
  <si>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</si>
  <si>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</si>
  <si>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</si>
  <si>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</si>
  <si>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</si>
  <si>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</si>
  <si>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</si>
  <si>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</si>
  <si>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</si>
  <si>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</si>
  <si>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</si>
  <si>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</si>
  <si>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</si>
  <si>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</si>
  <si>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</si>
  <si>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</si>
  <si>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</si>
  <si>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</si>
  <si>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</si>
  <si>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</si>
  <si>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</si>
  <si>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</si>
  <si>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</si>
  <si>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</si>
  <si>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</si>
  <si>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</si>
  <si>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</si>
  <si>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</si>
  <si>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</si>
  <si>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</si>
  <si>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</si>
  <si>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</si>
  <si>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</si>
  <si>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</si>
  <si>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</si>
  <si>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</si>
  <si>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</si>
  <si>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</si>
  <si>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</si>
  <si>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</si>
  <si>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</si>
  <si>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</si>
  <si>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</si>
  <si>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</si>
  <si>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</si>
  <si>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</si>
  <si>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</si>
  <si>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</si>
  <si>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</si>
  <si>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</si>
  <si>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</si>
  <si>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</si>
  <si>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</si>
  <si>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</si>
  <si>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</si>
  <si>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</si>
  <si>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</si>
  <si>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</si>
  <si>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</si>
  <si>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</si>
  <si>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</si>
  <si>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</si>
  <si>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</si>
  <si>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</si>
  <si>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</si>
  <si>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</si>
  <si>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</si>
  <si>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</si>
  <si>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</si>
  <si>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</si>
  <si>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</si>
  <si>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</si>
  <si>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</si>
  <si>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</si>
  <si>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</si>
  <si>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</si>
  <si>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</si>
  <si>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</si>
  <si>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</si>
  <si>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</si>
  <si>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</si>
  <si>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</si>
  <si>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</si>
  <si>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</si>
  <si>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</si>
  <si>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</si>
  <si>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</si>
  <si>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</si>
  <si>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</si>
  <si>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</si>
  <si>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</si>
  <si>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</si>
  <si>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</si>
  <si>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</si>
  <si>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</si>
  <si>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</si>
  <si>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</si>
  <si>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</si>
  <si>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</si>
  <si>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</si>
  <si>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</si>
  <si>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</si>
  <si>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</si>
  <si>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</si>
  <si>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</si>
  <si>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</si>
  <si>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</si>
  <si>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</si>
  <si>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</si>
  <si>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</si>
  <si>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</si>
  <si>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</si>
  <si>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</si>
  <si>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</si>
  <si>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</si>
  <si>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</si>
  <si>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</si>
  <si>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</si>
  <si>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</si>
  <si>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</si>
  <si>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</si>
  <si>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</si>
  <si>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</si>
  <si>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</si>
  <si>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</si>
  <si>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</si>
  <si>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</si>
  <si>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</si>
  <si>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</si>
  <si>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</si>
  <si>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</si>
  <si>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</si>
  <si>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</si>
  <si>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</si>
  <si>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</si>
  <si>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</si>
  <si>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</si>
  <si>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</si>
  <si>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</si>
  <si>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</si>
  <si>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</si>
  <si>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</si>
  <si>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</si>
  <si>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</si>
  <si>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</si>
  <si>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</si>
  <si>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</si>
  <si>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</si>
  <si>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</si>
  <si>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</si>
  <si>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</si>
  <si>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</si>
  <si>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</si>
  <si>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</si>
  <si>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</si>
  <si>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</si>
  <si>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</si>
  <si>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</si>
  <si>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</si>
  <si>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</si>
  <si>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</si>
  <si>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</si>
  <si>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</si>
  <si>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</si>
  <si>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</si>
  <si>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</si>
  <si>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</si>
  <si>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</si>
  <si>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</si>
  <si>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</si>
  <si>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</si>
  <si>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</si>
  <si>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</si>
  <si>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</si>
  <si>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</si>
  <si>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</si>
  <si>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</si>
  <si>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</si>
  <si>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</si>
  <si>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</si>
  <si>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</si>
  <si>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</si>
  <si>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</si>
  <si>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</si>
  <si>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</si>
  <si>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</si>
  <si>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</si>
  <si>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</si>
  <si>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</si>
  <si>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</si>
  <si>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</si>
  <si>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</si>
  <si>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</si>
  <si>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</si>
  <si>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</si>
  <si>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</si>
  <si>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</si>
  <si>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</si>
  <si>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</si>
  <si>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</si>
  <si>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</si>
  <si>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</si>
  <si>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</si>
  <si>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</si>
  <si>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</si>
  <si>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</si>
  <si>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</si>
  <si>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</si>
  <si>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</si>
  <si>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</si>
  <si>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</si>
  <si>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</si>
  <si>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</si>
  <si>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</si>
  <si>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</si>
  <si>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</si>
  <si>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</si>
  <si>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</si>
  <si>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</si>
  <si>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</si>
  <si>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</si>
  <si>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</si>
  <si>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</si>
  <si>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</si>
  <si>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</si>
  <si>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</si>
  <si>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</si>
  <si>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</si>
  <si>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</si>
  <si>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</si>
  <si>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</si>
  <si>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</si>
  <si>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</si>
  <si>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</si>
  <si>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</si>
  <si>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</si>
  <si>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</si>
  <si>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</si>
  <si>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</si>
  <si>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</si>
  <si>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</si>
  <si>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</si>
  <si>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</si>
  <si>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</si>
  <si>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</si>
  <si>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</si>
  <si>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</si>
  <si>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</si>
  <si>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</si>
  <si>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</si>
  <si>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</si>
  <si>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</si>
  <si>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</si>
  <si>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</si>
  <si>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</si>
  <si>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</si>
  <si>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</si>
  <si>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</si>
  <si>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</si>
  <si>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</si>
  <si>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</si>
  <si>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</si>
  <si>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</si>
  <si>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</si>
  <si>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</si>
  <si>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</si>
  <si>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</si>
  <si>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</si>
  <si>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</si>
  <si>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</si>
  <si>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</si>
  <si>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</si>
  <si>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</si>
  <si>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</si>
  <si>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</si>
  <si>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</si>
  <si>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</si>
  <si>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</si>
  <si>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</si>
  <si>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</si>
  <si>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</si>
  <si>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</si>
  <si>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</si>
  <si>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</si>
  <si>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</si>
  <si>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</si>
  <si>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</si>
  <si>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</si>
  <si>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</si>
  <si>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</si>
  <si>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</si>
  <si>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</si>
  <si>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</si>
  <si>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</si>
  <si>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</si>
  <si>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</si>
  <si>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</si>
  <si>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</si>
  <si>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</si>
  <si>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</si>
  <si>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</si>
  <si>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</si>
  <si>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</si>
  <si>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</si>
  <si>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</si>
  <si>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</si>
  <si>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</si>
  <si>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</si>
  <si>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</si>
  <si>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</si>
  <si>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</si>
  <si>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</si>
  <si>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</si>
  <si>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</si>
  <si>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</si>
  <si>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</si>
  <si>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</si>
  <si>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</si>
  <si>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</si>
  <si>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</si>
  <si>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</si>
  <si>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</si>
  <si>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</si>
  <si>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</si>
  <si>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</si>
  <si>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</si>
  <si>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</si>
  <si>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</si>
  <si>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</si>
  <si>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</si>
  <si>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</si>
  <si>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</si>
  <si>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</si>
  <si>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</si>
  <si>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</si>
  <si>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</si>
  <si>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</si>
  <si>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</si>
  <si>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</si>
  <si>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</si>
  <si>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</si>
  <si>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</si>
  <si>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</si>
  <si>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</si>
  <si>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</si>
  <si>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</si>
  <si>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</si>
  <si>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</si>
  <si>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</si>
  <si>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</si>
  <si>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</si>
  <si>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</si>
  <si>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</si>
  <si>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</si>
  <si>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</si>
  <si>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</si>
  <si>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</si>
  <si>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</si>
  <si>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</si>
  <si>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</si>
  <si>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</si>
  <si>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</si>
  <si>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</si>
  <si>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</si>
  <si>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</si>
  <si>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</si>
  <si>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</si>
  <si>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</si>
  <si>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</si>
  <si>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</si>
  <si>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</si>
  <si>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</si>
  <si>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</si>
  <si>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</si>
  <si>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</si>
  <si>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</si>
  <si>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</si>
  <si>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</si>
  <si>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</si>
  <si>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</si>
  <si>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</si>
  <si>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</si>
  <si>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</si>
  <si>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</si>
  <si>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</si>
  <si>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</si>
  <si>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</si>
  <si>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</si>
  <si>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</si>
  <si>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</si>
  <si>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</si>
  <si>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</si>
  <si>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</si>
  <si>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</si>
  <si>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</si>
  <si>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</si>
  <si>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</si>
  <si>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</si>
  <si>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</si>
  <si>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</si>
  <si>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</si>
  <si>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</si>
  <si>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</si>
  <si>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</si>
  <si>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</si>
  <si>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</si>
  <si>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</si>
  <si>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</si>
  <si>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</si>
  <si>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</si>
  <si>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</si>
  <si>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</si>
  <si>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</si>
  <si>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</si>
  <si>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</si>
  <si>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</si>
  <si>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</si>
  <si>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</si>
  <si>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</si>
  <si>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</si>
  <si>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</si>
  <si>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</si>
  <si>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</si>
  <si>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</si>
  <si>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</si>
  <si>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</si>
  <si>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</si>
  <si>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</si>
  <si>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</si>
  <si>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</si>
  <si>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</si>
  <si>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</si>
  <si>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</si>
  <si>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</si>
  <si>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</si>
  <si>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</si>
  <si>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</si>
  <si>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</si>
  <si>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</si>
  <si>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</si>
  <si>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</si>
  <si>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</si>
  <si>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</si>
  <si>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</si>
  <si>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</si>
  <si>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</si>
  <si>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</si>
  <si>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</si>
  <si>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</si>
  <si>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</si>
  <si>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</si>
  <si>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</si>
  <si>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</si>
  <si>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</si>
  <si>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</si>
  <si>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</si>
  <si>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</si>
  <si>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</si>
  <si>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</si>
  <si>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</si>
  <si>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</si>
  <si>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</si>
  <si>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</si>
  <si>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</si>
  <si>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</si>
  <si>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</si>
  <si>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</si>
  <si>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</si>
  <si>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</si>
  <si>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</si>
  <si>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</si>
  <si>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</si>
  <si>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</si>
  <si>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</si>
  <si>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</si>
  <si>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</si>
  <si>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</si>
  <si>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</si>
  <si>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</si>
  <si>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</si>
  <si>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</si>
  <si>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</si>
  <si>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</si>
  <si>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</si>
  <si>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</si>
  <si>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</si>
  <si>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</si>
  <si>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</si>
  <si>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</si>
  <si>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</si>
  <si>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</si>
  <si>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</si>
  <si>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</si>
  <si>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</si>
  <si>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</si>
  <si>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</si>
  <si>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</si>
  <si>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</si>
  <si>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</si>
  <si>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</si>
  <si>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</si>
  <si>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</si>
  <si>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</si>
  <si>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</si>
  <si>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</si>
  <si>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</si>
  <si>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</si>
  <si>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</si>
  <si>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</si>
  <si>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</si>
  <si>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</si>
  <si>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</si>
  <si>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</si>
  <si>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</si>
  <si>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</si>
  <si>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</si>
  <si>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</si>
  <si>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</si>
  <si>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</si>
  <si>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</si>
  <si>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</si>
  <si>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</si>
  <si>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</si>
  <si>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</si>
  <si>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</si>
  <si>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</si>
  <si>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</si>
  <si>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</si>
  <si>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</si>
  <si>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</si>
  <si>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</si>
  <si>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</si>
  <si>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</si>
  <si>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</si>
  <si>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</si>
  <si>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</si>
  <si>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</si>
  <si>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</si>
  <si>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</si>
  <si>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</si>
  <si>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</si>
  <si>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</si>
  <si>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</si>
  <si>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</si>
  <si>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</si>
  <si>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</si>
  <si>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</si>
  <si>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</si>
  <si>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</si>
  <si>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</si>
  <si>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</si>
  <si>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</si>
  <si>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</si>
  <si>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</si>
  <si>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</si>
  <si>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</si>
  <si>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</si>
  <si>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</si>
  <si>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</si>
  <si>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</si>
  <si>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</si>
  <si>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</si>
  <si>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</si>
  <si>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</si>
  <si>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</si>
  <si>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</si>
  <si>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</si>
  <si>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</si>
  <si>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</si>
  <si>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</si>
  <si>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</si>
  <si>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</si>
  <si>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</si>
  <si>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</si>
  <si>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</si>
  <si>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</si>
  <si>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</si>
  <si>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</si>
  <si>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</si>
  <si>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</si>
  <si>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</si>
  <si>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</si>
  <si>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</si>
  <si>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</si>
  <si>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</si>
  <si>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</si>
  <si>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</si>
  <si>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</si>
  <si>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</si>
  <si>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</si>
  <si>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</si>
  <si>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</si>
  <si>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</si>
  <si>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</si>
  <si>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</si>
  <si>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</si>
  <si>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</si>
  <si>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</si>
  <si>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</si>
  <si>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</si>
  <si>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</si>
  <si>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</si>
  <si>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</si>
  <si>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</si>
  <si>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</si>
  <si>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</si>
  <si>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</si>
  <si>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</si>
  <si>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</si>
  <si>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</si>
  <si>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</si>
  <si>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</si>
  <si>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</si>
  <si>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</si>
  <si>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</si>
  <si>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</si>
  <si>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</si>
  <si>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</si>
  <si>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</si>
  <si>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</si>
  <si>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</si>
  <si>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</si>
  <si>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</si>
  <si>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</si>
  <si>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</si>
  <si>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</si>
  <si>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</si>
  <si>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</si>
  <si>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</si>
  <si>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</si>
  <si>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</si>
  <si>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</si>
  <si>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</si>
  <si>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</si>
  <si>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</si>
  <si>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</si>
  <si>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</si>
  <si>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</si>
  <si>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</si>
  <si>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</si>
  <si>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</si>
  <si>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</si>
  <si>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</si>
  <si>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</si>
  <si>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</si>
  <si>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</si>
  <si>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</si>
  <si>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</si>
  <si>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</si>
  <si>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</si>
  <si>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</si>
  <si>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</si>
  <si>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</si>
  <si>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</si>
  <si>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</si>
  <si>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</si>
  <si>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</si>
  <si>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</si>
  <si>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</si>
  <si>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</si>
  <si>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</si>
  <si>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</si>
  <si>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</si>
  <si>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</si>
  <si>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</si>
  <si>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</si>
  <si>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</si>
  <si>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</si>
  <si>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</si>
  <si>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</si>
  <si>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</si>
  <si>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</si>
  <si>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</si>
  <si>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</si>
  <si>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</si>
  <si>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</si>
  <si>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</si>
  <si>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</si>
  <si>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</si>
  <si>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</si>
  <si>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</si>
  <si>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</si>
  <si>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</si>
  <si>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</si>
  <si>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</si>
  <si>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</si>
  <si>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</si>
  <si>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</si>
  <si>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</si>
  <si>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</si>
  <si>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</si>
  <si>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</si>
  <si>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</si>
  <si>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</si>
  <si>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</si>
  <si>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</si>
  <si>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</si>
  <si>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</si>
  <si>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</si>
  <si>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</si>
  <si>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</si>
  <si>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</si>
  <si>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</si>
  <si>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</si>
  <si>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</si>
  <si>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</si>
  <si>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</si>
  <si>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</si>
  <si>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</si>
  <si>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</si>
  <si>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</si>
  <si>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</si>
  <si>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</si>
  <si>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</si>
  <si>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</si>
  <si>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</si>
  <si>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</si>
  <si>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</si>
  <si>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</si>
  <si>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</si>
  <si>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</si>
  <si>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</si>
  <si>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</si>
  <si>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</si>
  <si>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</si>
  <si>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</si>
  <si>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</si>
  <si>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</si>
  <si>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</si>
  <si>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</si>
  <si>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</si>
  <si>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</si>
  <si>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</si>
  <si>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</si>
  <si>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</si>
  <si>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</si>
  <si>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</si>
  <si>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</si>
  <si>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</si>
  <si>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</si>
  <si>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</si>
  <si>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</si>
  <si>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</si>
  <si>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</si>
  <si>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</si>
  <si>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</si>
  <si>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</si>
  <si>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</si>
  <si>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</si>
  <si>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</si>
  <si>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</si>
  <si>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</si>
  <si>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</si>
  <si>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</si>
  <si>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</si>
  <si>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</si>
  <si>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</si>
  <si>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</si>
  <si>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</si>
  <si>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</si>
  <si>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</si>
  <si>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</si>
  <si>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</si>
  <si>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</si>
  <si>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</si>
  <si>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</si>
  <si>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</si>
  <si>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</si>
  <si>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</si>
  <si>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</si>
  <si>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</si>
  <si>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</si>
  <si>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</si>
  <si>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</si>
  <si>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</si>
  <si>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</si>
  <si>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</si>
  <si>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</si>
  <si>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</si>
  <si>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</si>
  <si>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</si>
  <si>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</si>
  <si>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</si>
  <si>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</si>
  <si>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</si>
  <si>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</si>
  <si>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</si>
  <si>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</si>
  <si>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</si>
  <si>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</si>
  <si>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</si>
  <si>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</si>
  <si>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</si>
  <si>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</si>
  <si>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</si>
  <si>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</si>
  <si>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</si>
  <si>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</si>
  <si>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</si>
  <si>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</si>
  <si>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</si>
  <si>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</si>
  <si>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</si>
  <si>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</si>
  <si>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</si>
  <si>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</si>
  <si>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</si>
  <si>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</si>
  <si>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</si>
  <si>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</si>
  <si>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</si>
  <si>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</si>
  <si>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</si>
  <si>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</si>
  <si>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</si>
  <si>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</si>
  <si>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</si>
  <si>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</si>
  <si>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</si>
  <si>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</si>
  <si>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</si>
  <si>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</si>
  <si>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</si>
  <si>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</si>
  <si>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</si>
  <si>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</si>
  <si>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</si>
  <si>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</si>
  <si>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</si>
  <si>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</si>
  <si>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</si>
  <si>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</si>
  <si>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</si>
  <si>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</si>
  <si>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</si>
  <si>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</si>
  <si>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</si>
  <si>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</si>
  <si>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</si>
  <si>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</si>
  <si>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</si>
  <si>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</si>
  <si>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</si>
  <si>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</si>
  <si>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</si>
  <si>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</si>
  <si>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</si>
  <si>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</si>
  <si>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</si>
  <si>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</si>
  <si>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</si>
  <si>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</si>
  <si>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</si>
  <si>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</si>
  <si>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</si>
  <si>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</si>
  <si>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</si>
  <si>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</si>
  <si>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</si>
  <si>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</si>
  <si>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</si>
  <si>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</si>
  <si>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</si>
  <si>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</si>
  <si>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</si>
  <si>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</si>
  <si>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</si>
  <si>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</si>
  <si>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</si>
  <si>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</si>
  <si>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</si>
  <si>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</si>
  <si>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</si>
  <si>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</si>
  <si>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</si>
  <si>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</si>
  <si>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</si>
  <si>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</si>
  <si>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</si>
  <si>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</si>
  <si>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</si>
  <si>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</si>
  <si>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</si>
  <si>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</si>
  <si>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</si>
  <si>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</si>
  <si>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</si>
  <si>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</si>
  <si>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</si>
  <si>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</si>
  <si>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</si>
  <si>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</si>
  <si>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</si>
  <si>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</si>
  <si>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</si>
  <si>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</si>
  <si>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</si>
  <si>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</si>
  <si>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</si>
  <si>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</si>
  <si>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</si>
  <si>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</si>
  <si>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</si>
  <si>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</si>
  <si>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</si>
  <si>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</si>
  <si>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</si>
  <si>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</si>
  <si>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</si>
  <si>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</si>
  <si>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</si>
  <si>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</si>
  <si>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</si>
  <si>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</si>
  <si>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</si>
  <si>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</si>
  <si>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</si>
  <si>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</si>
  <si>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</si>
  <si>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</si>
  <si>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</si>
  <si>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</si>
  <si>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</si>
  <si>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</si>
  <si>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</si>
  <si>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</si>
  <si>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</si>
  <si>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</si>
  <si>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</si>
  <si>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</si>
  <si>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</si>
  <si>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</si>
  <si>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</si>
  <si>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</si>
  <si>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</si>
  <si>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</si>
  <si>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</si>
  <si>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</si>
  <si>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</si>
  <si>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</si>
  <si>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</si>
  <si>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</si>
  <si>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</si>
  <si>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</si>
  <si>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</si>
  <si>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</si>
  <si>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</si>
  <si>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</si>
  <si>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</si>
  <si>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</si>
  <si>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</si>
  <si>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</si>
  <si>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</si>
  <si>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</si>
  <si>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</si>
  <si>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</si>
  <si>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</si>
  <si>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</si>
  <si>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</si>
  <si>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</si>
  <si>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</si>
  <si>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</si>
  <si>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</si>
  <si>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</si>
  <si>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</si>
  <si>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</si>
  <si>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</si>
  <si>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</si>
  <si>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</si>
  <si>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</si>
  <si>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</si>
  <si>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</si>
  <si>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</si>
  <si>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</si>
  <si>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</si>
  <si>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</si>
  <si>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</si>
  <si>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</si>
  <si>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</si>
  <si>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</si>
  <si>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</si>
  <si>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</si>
  <si>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</si>
  <si>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</si>
  <si>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</si>
  <si>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</si>
  <si>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</si>
  <si>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</si>
  <si>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</si>
  <si>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</si>
  <si>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</si>
  <si>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</si>
  <si>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</si>
  <si>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</si>
  <si>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</si>
  <si>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</si>
  <si>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</si>
  <si>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</si>
  <si>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</si>
  <si>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</si>
  <si>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</si>
  <si>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</si>
  <si>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</si>
  <si>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</si>
  <si>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</si>
  <si>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</si>
  <si>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</si>
  <si>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</si>
  <si>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</si>
  <si>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</si>
  <si>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</si>
  <si>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</si>
  <si>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</si>
  <si>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</si>
  <si>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</si>
  <si>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</si>
  <si>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</si>
  <si>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</si>
  <si>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</si>
  <si>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</si>
  <si>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</si>
  <si>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</si>
  <si>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</si>
  <si>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</si>
  <si>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</si>
  <si>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</si>
  <si>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</si>
  <si>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</si>
  <si>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</si>
  <si>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</si>
  <si>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</si>
  <si>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</si>
  <si>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</si>
  <si>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</si>
  <si>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</si>
  <si>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</si>
  <si>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</si>
  <si>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</si>
  <si>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</si>
  <si>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</si>
  <si>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</si>
  <si>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</si>
  <si>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</si>
  <si>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</si>
  <si>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</si>
  <si>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</si>
  <si>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</si>
  <si>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</si>
  <si>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</si>
  <si>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</si>
  <si>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</si>
  <si>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</si>
  <si>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</si>
  <si>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</si>
  <si>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</si>
  <si>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</si>
  <si>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</si>
  <si>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</si>
  <si>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</si>
  <si>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</si>
  <si>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</si>
  <si>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</si>
  <si>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</si>
  <si>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</si>
  <si>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</si>
  <si>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</si>
  <si>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</si>
  <si>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</si>
  <si>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</si>
  <si>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</si>
  <si>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</si>
  <si>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</si>
  <si>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</si>
  <si>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</si>
  <si>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</si>
  <si>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</si>
  <si>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</si>
  <si>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</si>
  <si>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</si>
  <si>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</si>
  <si>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</si>
  <si>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</si>
  <si>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</si>
  <si>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</si>
  <si>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</si>
  <si>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</si>
  <si>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</si>
  <si>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</si>
  <si>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</si>
  <si>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</si>
  <si>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</si>
  <si>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</si>
  <si>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</si>
  <si>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</si>
  <si>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</si>
  <si>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</si>
  <si>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</si>
  <si>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</si>
  <si>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</si>
  <si>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</si>
  <si>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</si>
  <si>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</si>
  <si>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</si>
  <si>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</si>
  <si>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</si>
  <si>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</si>
  <si>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</si>
  <si>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</si>
  <si>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</si>
  <si>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</si>
  <si>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</si>
  <si>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</si>
  <si>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</si>
  <si>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</si>
  <si>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</si>
  <si>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</si>
  <si>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</si>
  <si>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</si>
  <si>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</si>
  <si>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</si>
  <si>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</si>
  <si>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</si>
  <si>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</si>
  <si>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</si>
  <si>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</si>
  <si>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</si>
  <si>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</si>
  <si>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</si>
  <si>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</si>
  <si>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</si>
  <si>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</si>
  <si>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</si>
  <si>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</si>
  <si>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</si>
  <si>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</si>
  <si>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</si>
  <si>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</si>
  <si>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</si>
  <si>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</si>
  <si>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</si>
  <si>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</si>
  <si>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</si>
  <si>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</si>
  <si>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</si>
  <si>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</si>
  <si>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</si>
  <si>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</si>
  <si>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</si>
  <si>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</si>
  <si>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</si>
  <si>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</si>
  <si>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</si>
  <si>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</si>
  <si>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</si>
  <si>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</si>
  <si>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</si>
  <si>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</si>
  <si>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</si>
  <si>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</si>
  <si>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</si>
  <si>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</si>
  <si>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</si>
  <si>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</si>
  <si>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</si>
  <si>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</si>
  <si>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</si>
  <si>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</si>
  <si>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</si>
  <si>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</si>
  <si>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</si>
  <si>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</si>
  <si>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</si>
  <si>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</si>
  <si>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</si>
  <si>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</si>
  <si>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</si>
  <si>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</si>
  <si>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</si>
  <si>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</si>
  <si>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</si>
  <si>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</si>
  <si>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</si>
  <si>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</si>
  <si>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</si>
  <si>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</si>
  <si>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</si>
  <si>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</si>
  <si>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</si>
  <si>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</si>
  <si>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</si>
  <si>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</si>
  <si>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</si>
  <si>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</si>
  <si>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</si>
  <si>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</si>
  <si>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</si>
  <si>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</si>
  <si>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</si>
  <si>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</si>
  <si>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</si>
  <si>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</si>
  <si>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</si>
  <si>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</si>
  <si>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</si>
  <si>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</si>
  <si>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</si>
  <si>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</si>
  <si>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</si>
  <si>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</si>
  <si>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</si>
  <si>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</si>
  <si>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</si>
  <si>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</si>
  <si>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</si>
  <si>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</si>
  <si>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</si>
  <si>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</si>
  <si>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</si>
  <si>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</si>
  <si>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</si>
  <si>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</si>
  <si>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</si>
  <si>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</si>
  <si>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</si>
  <si>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</si>
  <si>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</si>
  <si>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</si>
  <si>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</si>
  <si>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</si>
  <si>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</si>
  <si>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</si>
  <si>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</si>
  <si>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</si>
  <si>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</si>
  <si>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</si>
  <si>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</si>
  <si>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</si>
  <si>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</si>
  <si>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</si>
  <si>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</si>
  <si>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</si>
  <si>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</si>
  <si>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</si>
  <si>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</si>
  <si>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</si>
  <si>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</si>
  <si>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</si>
  <si>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</si>
  <si>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</si>
  <si>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</si>
  <si>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</si>
  <si>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</si>
  <si>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</si>
  <si>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</si>
  <si>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</si>
  <si>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</si>
  <si>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</si>
  <si>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</si>
  <si>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</si>
  <si>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</si>
  <si>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</si>
  <si>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</si>
  <si>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</si>
  <si>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</si>
  <si>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</si>
  <si>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</si>
  <si>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</si>
  <si>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</si>
  <si>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</si>
  <si>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</si>
  <si>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</si>
  <si>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</si>
  <si>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</si>
  <si>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</si>
  <si>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</si>
  <si>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</si>
  <si>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</si>
  <si>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</si>
  <si>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</si>
  <si>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</si>
  <si>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</si>
  <si>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</si>
  <si>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</si>
  <si>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</si>
  <si>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</si>
  <si>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</si>
  <si>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</si>
  <si>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</si>
  <si>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</si>
  <si>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</si>
  <si>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</si>
  <si>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</si>
  <si>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</si>
  <si>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</si>
  <si>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</si>
  <si>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</si>
  <si>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</si>
  <si>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</si>
  <si>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</si>
  <si>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</si>
  <si>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</si>
  <si>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</si>
  <si>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</si>
  <si>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</si>
  <si>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</si>
  <si>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</si>
  <si>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</si>
  <si>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</si>
  <si>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</si>
  <si>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</si>
  <si>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</si>
  <si>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</si>
  <si>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</si>
  <si>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</si>
  <si>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</si>
  <si>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</si>
  <si>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</si>
  <si>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</si>
  <si>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</si>
  <si>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</si>
  <si>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</si>
  <si>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</si>
  <si>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</si>
  <si>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</si>
  <si>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</si>
  <si>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</si>
  <si>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</si>
  <si>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</si>
  <si>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</si>
  <si>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</si>
  <si>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</si>
  <si>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</si>
  <si>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</si>
  <si>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</si>
  <si>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</si>
  <si>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</si>
  <si>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</si>
  <si>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</si>
  <si>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</si>
  <si>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</si>
  <si>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</si>
  <si>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</si>
  <si>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</si>
  <si>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</si>
  <si>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</si>
  <si>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</si>
  <si>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</si>
  <si>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</si>
  <si>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</si>
  <si>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</si>
  <si>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</si>
  <si>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</si>
  <si>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</si>
  <si>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</si>
  <si>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</si>
  <si>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</si>
  <si>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</si>
  <si>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</si>
  <si>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</si>
  <si>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</si>
  <si>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</si>
  <si>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</si>
  <si>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</si>
  <si>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</si>
  <si>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</si>
  <si>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</si>
  <si>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</si>
  <si>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</si>
  <si>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</si>
  <si>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</si>
  <si>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</si>
  <si>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</si>
  <si>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</si>
  <si>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</si>
  <si>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</si>
  <si>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</si>
  <si>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</si>
  <si>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</si>
  <si>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</si>
  <si>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</si>
  <si>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</si>
  <si>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</si>
  <si>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</si>
  <si>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</si>
  <si>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</si>
  <si>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</si>
  <si>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</si>
  <si>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</si>
  <si>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</si>
  <si>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</si>
  <si>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</si>
  <si>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</si>
  <si>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</si>
  <si>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</si>
  <si>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</si>
  <si>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</si>
  <si>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</si>
  <si>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</si>
  <si>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</si>
  <si>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</si>
  <si>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</si>
  <si>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</si>
  <si>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</si>
  <si>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</si>
  <si>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</si>
  <si>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</si>
  <si>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</si>
  <si>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</si>
  <si>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</si>
  <si>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</si>
  <si>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</si>
  <si>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</si>
  <si>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</si>
  <si>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</si>
  <si>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</si>
  <si>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</si>
  <si>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</si>
  <si>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</si>
  <si>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</si>
  <si>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</si>
  <si>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</si>
  <si>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</si>
  <si>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</si>
  <si>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</si>
  <si>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</si>
  <si>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</si>
  <si>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</si>
  <si>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</si>
  <si>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</si>
  <si>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</si>
  <si>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</si>
  <si>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</si>
  <si>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</si>
  <si>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</si>
  <si>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</si>
  <si>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</si>
  <si>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</si>
  <si>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</si>
  <si>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</si>
  <si>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</si>
  <si>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</si>
  <si>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</si>
  <si>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</si>
  <si>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</si>
  <si>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</si>
  <si>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</si>
  <si>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</si>
  <si>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</si>
  <si>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</si>
  <si>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</si>
  <si>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</si>
  <si>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</si>
  <si>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</si>
  <si>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</si>
  <si>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</si>
  <si>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</si>
  <si>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</si>
  <si>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</si>
  <si>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</si>
  <si>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</si>
  <si>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</si>
  <si>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</si>
  <si>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</si>
  <si>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</si>
  <si>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</si>
  <si>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</si>
  <si>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</si>
  <si>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</si>
  <si>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</si>
  <si>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</si>
  <si>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</si>
  <si>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</si>
  <si>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</si>
  <si>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</si>
  <si>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</si>
  <si>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</si>
  <si>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</si>
  <si>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</si>
  <si>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</si>
  <si>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</si>
  <si>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</si>
  <si>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</si>
  <si>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</si>
  <si>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</si>
  <si>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</si>
  <si>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</si>
  <si>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</si>
  <si>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</si>
  <si>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</si>
  <si>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</si>
  <si>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</si>
  <si>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</si>
  <si>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</si>
  <si>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</si>
  <si>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</si>
  <si>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</si>
  <si>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</si>
  <si>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</si>
  <si>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</si>
  <si>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</si>
  <si>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</si>
  <si>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</si>
  <si>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</si>
  <si>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</si>
  <si>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</si>
  <si>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</si>
  <si>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</si>
  <si>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</si>
  <si>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</si>
  <si>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</si>
  <si>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</si>
  <si>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</si>
  <si>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</si>
  <si>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</si>
  <si>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</si>
  <si>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</si>
  <si>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</si>
  <si>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</si>
  <si>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</si>
  <si>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</si>
  <si>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</si>
  <si>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</si>
  <si>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</si>
  <si>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</si>
  <si>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</si>
  <si>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</si>
  <si>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</si>
  <si>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</si>
  <si>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</si>
  <si>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</si>
  <si>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</si>
  <si>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</si>
  <si>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</si>
  <si>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</si>
  <si>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</si>
  <si>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</si>
  <si>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</si>
  <si>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</si>
  <si>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</si>
  <si>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</si>
  <si>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</si>
  <si>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</si>
  <si>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</si>
  <si>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</si>
  <si>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</si>
  <si>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</si>
  <si>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</si>
  <si>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</si>
  <si>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</si>
  <si>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</si>
  <si>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</si>
  <si>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</si>
  <si>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</si>
  <si>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</si>
  <si>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</si>
  <si>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</si>
  <si>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</si>
  <si>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</si>
  <si>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</si>
  <si>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</si>
  <si>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</si>
  <si>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</si>
  <si>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</si>
  <si>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</si>
  <si>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</si>
  <si>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</si>
  <si>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</si>
  <si>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</si>
  <si>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</si>
  <si>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</si>
  <si>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</si>
  <si>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</si>
  <si>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</si>
  <si>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</si>
  <si>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</si>
  <si>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</si>
  <si>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</si>
  <si>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</si>
  <si>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</si>
  <si>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</si>
  <si>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</si>
  <si>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</si>
  <si>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</si>
  <si>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</si>
  <si>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</si>
  <si>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</si>
  <si>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</si>
  <si>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</si>
  <si>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</si>
  <si>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</si>
  <si>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</si>
  <si>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</si>
  <si>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</si>
  <si>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</si>
  <si>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</si>
  <si>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</si>
  <si>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</si>
  <si>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</si>
  <si>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</si>
  <si>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</si>
  <si>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</si>
  <si>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</si>
  <si>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</si>
  <si>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</si>
  <si>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</si>
  <si>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</si>
  <si>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</si>
  <si>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</si>
  <si>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</si>
  <si>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</si>
  <si>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</si>
  <si>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</si>
  <si>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</si>
  <si>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</si>
  <si>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</si>
  <si>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</si>
  <si>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</si>
  <si>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</si>
  <si>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</si>
  <si>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</si>
  <si>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</si>
  <si>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</si>
  <si>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</si>
  <si>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</si>
  <si>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</si>
  <si>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</si>
  <si>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</si>
  <si>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</si>
  <si>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</si>
  <si>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</si>
  <si>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</si>
  <si>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</si>
  <si>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</si>
  <si>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</si>
  <si>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</si>
  <si>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</si>
  <si>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</si>
  <si>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</si>
  <si>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</si>
  <si>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</si>
  <si>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</si>
  <si>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</si>
  <si>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</si>
  <si>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</si>
  <si>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</si>
  <si>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</si>
  <si>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</si>
  <si>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</si>
  <si>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</si>
  <si>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</si>
  <si>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</si>
  <si>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</si>
  <si>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</si>
  <si>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</si>
  <si>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</si>
  <si>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</si>
  <si>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</si>
  <si>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</si>
  <si>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</si>
  <si>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</si>
  <si>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</si>
  <si>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</si>
  <si>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</si>
  <si>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</si>
  <si>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</si>
  <si>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</si>
  <si>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</si>
  <si>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</si>
  <si>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</si>
  <si>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</si>
  <si>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</si>
  <si>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</si>
  <si>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</si>
  <si>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</si>
  <si>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</si>
  <si>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</si>
  <si>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</si>
  <si>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</si>
  <si>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</si>
  <si>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</si>
  <si>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</si>
  <si>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</si>
  <si>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</si>
  <si>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</si>
  <si>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</si>
  <si>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</si>
  <si>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</si>
  <si>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</si>
  <si>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</si>
  <si>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</si>
  <si>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</si>
  <si>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</si>
  <si>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</si>
  <si>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</si>
  <si>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</si>
  <si>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</si>
  <si>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</si>
  <si>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</si>
  <si>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</si>
  <si>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</si>
  <si>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</si>
  <si>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</si>
  <si>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</si>
  <si>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</si>
  <si>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</si>
  <si>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</si>
  <si>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</si>
  <si>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</si>
  <si>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</si>
  <si>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</si>
  <si>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</si>
  <si>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</si>
  <si>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</si>
  <si>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</si>
  <si>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</si>
  <si>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</si>
  <si>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</si>
  <si>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</si>
  <si>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</si>
  <si>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</si>
  <si>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</si>
  <si>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</si>
  <si>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</si>
  <si>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</si>
  <si>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</si>
  <si>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</si>
  <si>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</si>
  <si>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</si>
  <si>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</si>
  <si>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</si>
  <si>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</si>
  <si>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</si>
  <si>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</si>
  <si>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</si>
  <si>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</si>
  <si>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</si>
  <si>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</si>
  <si>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</si>
  <si>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</si>
  <si>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</si>
  <si>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</si>
  <si>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</si>
  <si>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</si>
  <si>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</si>
  <si>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</si>
  <si>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</si>
  <si>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</si>
  <si>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</si>
  <si>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</si>
  <si>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</si>
  <si>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</si>
  <si>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</si>
  <si>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</si>
  <si>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</si>
  <si>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</si>
  <si>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</si>
  <si>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</si>
  <si>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</si>
  <si>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</si>
  <si>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</si>
  <si>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</si>
  <si>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</si>
  <si>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</si>
  <si>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</si>
  <si>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</si>
  <si>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</si>
  <si>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</si>
  <si>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</si>
  <si>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</si>
  <si>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</si>
  <si>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</si>
  <si>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</si>
  <si>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</si>
  <si>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</si>
  <si>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</si>
  <si>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</si>
  <si>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</si>
  <si>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</si>
  <si>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</si>
  <si>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</si>
  <si>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</si>
  <si>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</si>
  <si>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</si>
  <si>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</si>
  <si>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</si>
  <si>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</si>
  <si>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</si>
  <si>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</si>
  <si>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</si>
  <si>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</si>
  <si>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</si>
  <si>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</si>
  <si>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</si>
  <si>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</si>
  <si>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</si>
  <si>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</si>
  <si>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</si>
  <si>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</si>
  <si>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</si>
  <si>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</si>
  <si>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</si>
  <si>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</si>
  <si>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</si>
  <si>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</si>
  <si>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</si>
  <si>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</si>
  <si>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</si>
  <si>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</si>
  <si>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</si>
  <si>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</si>
  <si>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</si>
  <si>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</si>
  <si>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</si>
  <si>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</si>
  <si>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</si>
  <si>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</si>
  <si>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</si>
  <si>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</si>
  <si>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</si>
  <si>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</si>
  <si>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</si>
  <si>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</si>
  <si>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</si>
  <si>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</si>
  <si>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</si>
  <si>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</si>
  <si>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</si>
  <si>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</si>
  <si>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</si>
  <si>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</si>
  <si>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</si>
  <si>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</si>
  <si>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</si>
  <si>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</si>
  <si>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</si>
  <si>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</si>
  <si>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</si>
  <si>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</si>
  <si>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</si>
  <si>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</si>
  <si>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</si>
  <si>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</si>
  <si>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</si>
  <si>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</si>
  <si>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</si>
  <si>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</si>
  <si>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</si>
  <si>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</si>
  <si>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</si>
  <si>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</si>
  <si>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</si>
  <si>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</si>
  <si>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</si>
  <si>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</si>
  <si>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</si>
  <si>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</si>
  <si>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</si>
  <si>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</si>
  <si>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</si>
  <si>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</si>
  <si>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</si>
  <si>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</si>
  <si>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</si>
  <si>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</si>
  <si>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</si>
  <si>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</si>
  <si>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</si>
  <si>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</si>
  <si>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</si>
  <si>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</si>
  <si>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</si>
  <si>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</si>
  <si>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</si>
  <si>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</si>
  <si>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</si>
  <si>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</si>
  <si>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</si>
  <si>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</si>
  <si>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</si>
  <si>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</si>
  <si>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</si>
  <si>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</si>
  <si>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</si>
  <si>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</si>
  <si>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</si>
  <si>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</si>
  <si>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</si>
  <si>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</si>
  <si>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</si>
  <si>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</si>
  <si>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</si>
  <si>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</si>
  <si>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</si>
  <si>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</si>
  <si>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</si>
  <si>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</si>
  <si>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</si>
  <si>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</si>
  <si>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</si>
  <si>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</si>
  <si>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</si>
  <si>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</si>
  <si>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</si>
  <si>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</si>
  <si>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</si>
  <si>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</si>
  <si>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</si>
  <si>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</si>
  <si>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</si>
  <si>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</si>
  <si>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</si>
  <si>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</si>
  <si>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</si>
  <si>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</si>
  <si>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</si>
  <si>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</si>
  <si>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</si>
  <si>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</si>
  <si>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</si>
  <si>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</si>
  <si>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</si>
  <si>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</si>
  <si>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</si>
  <si>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</si>
  <si>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</si>
  <si>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</si>
  <si>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</si>
  <si>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</si>
  <si>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</si>
  <si>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</si>
  <si>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</si>
  <si>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</si>
  <si>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</si>
  <si>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</si>
  <si>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</si>
  <si>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</si>
  <si>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</si>
  <si>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</si>
  <si>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</si>
  <si>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</si>
  <si>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</si>
  <si>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</si>
  <si>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</si>
  <si>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</si>
  <si>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</si>
  <si>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</si>
  <si>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</si>
  <si>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</si>
  <si>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</si>
  <si>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</si>
  <si>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</si>
  <si>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</si>
  <si>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</si>
  <si>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</si>
  <si>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</si>
  <si>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</si>
  <si>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</si>
  <si>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</si>
  <si>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</si>
  <si>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</si>
  <si>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</si>
  <si>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</si>
  <si>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</si>
  <si>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</si>
  <si>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</si>
  <si>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</si>
  <si>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</si>
  <si>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</si>
  <si>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</si>
  <si>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</si>
  <si>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</si>
  <si>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</si>
  <si>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</si>
  <si>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</si>
  <si>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</si>
  <si>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</si>
  <si>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</si>
  <si>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</si>
  <si>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</si>
  <si>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</si>
  <si>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</si>
  <si>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</si>
  <si>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</si>
  <si>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</si>
  <si>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</si>
  <si>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</si>
  <si>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</si>
  <si>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</si>
  <si>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</si>
  <si>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</si>
  <si>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</si>
  <si>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</si>
  <si>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</si>
  <si>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</si>
  <si>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</si>
  <si>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</si>
  <si>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</si>
  <si>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</si>
  <si>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</si>
  <si>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</si>
  <si>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</si>
  <si>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</si>
  <si>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</si>
  <si>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</si>
  <si>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</si>
  <si>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</si>
  <si>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</si>
  <si>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</si>
  <si>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</si>
  <si>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</si>
  <si>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</si>
  <si>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</si>
  <si>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</si>
  <si>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</si>
  <si>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</si>
  <si>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</si>
  <si>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</si>
  <si>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</si>
  <si>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</si>
  <si>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</si>
  <si>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</si>
  <si>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</si>
  <si>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</si>
  <si>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</si>
  <si>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</si>
  <si>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</si>
  <si>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</si>
  <si>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</si>
  <si>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</si>
  <si>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</si>
  <si>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</si>
  <si>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</si>
  <si>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</si>
  <si>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</si>
  <si>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</si>
  <si>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</si>
  <si>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</si>
  <si>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</si>
  <si>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</si>
  <si>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</si>
  <si>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</si>
  <si>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</si>
  <si>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</si>
  <si>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</si>
  <si>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</si>
  <si>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</si>
  <si>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</si>
  <si>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</si>
  <si>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</si>
  <si>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</si>
  <si>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</si>
  <si>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</si>
  <si>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</si>
  <si>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</si>
  <si>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</si>
  <si>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</si>
  <si>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</si>
  <si>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</si>
  <si>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</si>
  <si>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</si>
  <si>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</si>
  <si>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</si>
  <si>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</si>
  <si>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</si>
  <si>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</si>
  <si>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</si>
  <si>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</si>
  <si>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</si>
  <si>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</si>
  <si>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</si>
  <si>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</si>
  <si>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</si>
  <si>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</si>
  <si>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</si>
  <si>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</si>
  <si>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</si>
  <si>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</si>
  <si>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</si>
  <si>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</si>
  <si>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</si>
  <si>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</si>
  <si>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</si>
  <si>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</si>
  <si>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</si>
  <si>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</si>
  <si>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</si>
  <si>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</si>
  <si>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</si>
  <si>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</si>
  <si>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</si>
  <si>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</si>
  <si>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</si>
  <si>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</si>
  <si>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</si>
  <si>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</si>
  <si>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</si>
  <si>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</si>
  <si>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</si>
  <si>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</si>
  <si>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</si>
  <si>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</si>
  <si>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</si>
  <si>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</si>
  <si>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</si>
  <si>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</si>
  <si>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</si>
  <si>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</si>
  <si>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</si>
  <si>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</si>
  <si>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</si>
  <si>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</si>
  <si>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</si>
  <si>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</si>
  <si>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</si>
  <si>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</si>
  <si>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</si>
  <si>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</si>
  <si>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</si>
  <si>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</si>
  <si>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</si>
  <si>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</si>
  <si>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</si>
  <si>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</si>
  <si>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</si>
  <si>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</si>
  <si>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</si>
  <si>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</si>
  <si>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</si>
  <si>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</si>
  <si>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</si>
  <si>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</si>
  <si>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</si>
  <si>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</si>
  <si>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</si>
  <si>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</si>
  <si>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</si>
  <si>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</si>
  <si>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</si>
  <si>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</si>
  <si>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</si>
  <si>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</si>
  <si>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</si>
  <si>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</si>
  <si>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</si>
  <si>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</si>
  <si>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</si>
  <si>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</si>
  <si>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</si>
  <si>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</si>
  <si>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</si>
  <si>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</si>
  <si>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</si>
  <si>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</si>
  <si>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</si>
  <si>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</si>
  <si>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</si>
  <si>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</si>
  <si>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</si>
  <si>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</si>
  <si>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</si>
  <si>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</si>
  <si>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</si>
  <si>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</si>
  <si>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</si>
  <si>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</si>
  <si>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</si>
  <si>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</si>
  <si>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</si>
  <si>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</si>
  <si>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</si>
  <si>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</si>
  <si>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</si>
  <si>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</si>
  <si>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</si>
  <si>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</si>
  <si>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</si>
  <si>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</si>
  <si>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</si>
  <si>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</si>
  <si>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</si>
  <si>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</si>
  <si>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</si>
  <si>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</si>
  <si>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</si>
  <si>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</si>
  <si>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</si>
  <si>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</si>
  <si>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</si>
  <si>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</si>
  <si>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</si>
  <si>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</si>
  <si>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</si>
  <si>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</si>
  <si>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</si>
  <si>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</si>
  <si>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</si>
  <si>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</si>
  <si>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</si>
  <si>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</si>
  <si>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</si>
  <si>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</si>
  <si>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</si>
  <si>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</si>
  <si>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</si>
  <si>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</si>
  <si>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</si>
  <si>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</si>
  <si>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</si>
  <si>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</si>
  <si>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</si>
  <si>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</si>
  <si>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</si>
  <si>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</si>
  <si>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</si>
  <si>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</si>
  <si>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</si>
  <si>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</si>
  <si>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</si>
  <si>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</si>
  <si>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</si>
  <si>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</si>
  <si>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</si>
  <si>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</si>
  <si>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</si>
  <si>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</si>
  <si>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</si>
  <si>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</si>
  <si>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</si>
  <si>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</si>
  <si>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</si>
  <si>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</si>
  <si>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</si>
  <si>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</si>
  <si>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</si>
  <si>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</si>
  <si>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</si>
  <si>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</si>
  <si>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</si>
  <si>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</si>
  <si>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</si>
  <si>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</si>
  <si>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</si>
  <si>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</si>
  <si>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</si>
  <si>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</si>
  <si>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</si>
  <si>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</si>
  <si>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</si>
  <si>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</si>
  <si>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</si>
  <si>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</si>
  <si>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</si>
  <si>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</si>
  <si>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</si>
  <si>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</si>
  <si>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</si>
  <si>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</si>
  <si>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</si>
  <si>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</si>
  <si>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</si>
  <si>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</si>
  <si>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</si>
  <si>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</si>
  <si>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</si>
  <si>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</si>
  <si>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</si>
  <si>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</si>
  <si>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</si>
  <si>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</si>
  <si>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</si>
  <si>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</si>
  <si>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</si>
  <si>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</si>
  <si>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</si>
  <si>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</si>
  <si>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</si>
  <si>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</si>
  <si>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</si>
  <si>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</si>
  <si>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</si>
  <si>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</si>
  <si>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</si>
  <si>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</si>
  <si>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</si>
  <si>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</si>
  <si>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</si>
  <si>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</si>
  <si>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</si>
  <si>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</si>
  <si>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</si>
  <si>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</si>
  <si>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</si>
  <si>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</si>
  <si>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</si>
  <si>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</si>
  <si>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</si>
  <si>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</si>
  <si>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</si>
  <si>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</si>
  <si>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</si>
  <si>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</si>
  <si>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</si>
  <si>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</si>
  <si>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</si>
  <si>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</si>
  <si>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</si>
  <si>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</si>
  <si>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</si>
  <si>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</si>
  <si>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</si>
  <si>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</si>
  <si>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</si>
  <si>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</si>
  <si>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</si>
  <si>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</si>
  <si>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</si>
  <si>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</si>
  <si>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</si>
  <si>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</si>
  <si>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</si>
  <si>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</si>
  <si>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</si>
  <si>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</si>
  <si>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</si>
  <si>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</si>
  <si>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</si>
  <si>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</si>
  <si>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</si>
  <si>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</si>
  <si>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</si>
  <si>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</si>
  <si>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</si>
  <si>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</si>
  <si>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</si>
  <si>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</si>
  <si>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</si>
  <si>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</si>
  <si>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</si>
  <si>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</si>
  <si>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</si>
  <si>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</si>
  <si>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</si>
  <si>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</si>
  <si>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</si>
  <si>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</si>
  <si>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</si>
  <si>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</si>
  <si>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</si>
  <si>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</si>
  <si>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</si>
  <si>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</si>
  <si>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</si>
  <si>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</si>
  <si>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</si>
  <si>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</si>
  <si>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</si>
  <si>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</si>
  <si>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</si>
  <si>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</si>
  <si>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</si>
  <si>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</si>
  <si>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</si>
  <si>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</si>
  <si>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</si>
  <si>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</si>
  <si>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</si>
  <si>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</si>
  <si>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</si>
  <si>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</si>
  <si>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</si>
  <si>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</si>
  <si>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</si>
  <si>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</si>
  <si>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</si>
  <si>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</si>
  <si>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</si>
  <si>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</si>
  <si>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</si>
  <si>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</si>
  <si>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</si>
  <si>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</si>
  <si>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</si>
  <si>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</si>
  <si>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</si>
  <si>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</si>
  <si>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</si>
  <si>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</si>
  <si>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</si>
  <si>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</si>
  <si>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</si>
  <si>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</si>
  <si>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</si>
  <si>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</si>
  <si>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</si>
  <si>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</si>
  <si>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</si>
  <si>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</si>
  <si>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</si>
  <si>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</si>
  <si>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</si>
  <si>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</si>
  <si>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</si>
  <si>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</si>
  <si>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</si>
  <si>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</si>
  <si>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</si>
  <si>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</si>
  <si>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</si>
  <si>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</si>
  <si>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</si>
  <si>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</si>
  <si>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</si>
  <si>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</si>
  <si>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</si>
  <si>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</si>
  <si>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</si>
  <si>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</si>
  <si>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</si>
  <si>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</si>
  <si>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</si>
  <si>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</si>
  <si>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</si>
  <si>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</si>
  <si>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</si>
  <si>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</si>
  <si>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</si>
  <si>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</si>
  <si>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</si>
  <si>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</si>
  <si>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</si>
  <si>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</si>
  <si>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</si>
  <si>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</si>
  <si>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</si>
  <si>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</si>
  <si>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</si>
  <si>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</si>
  <si>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</si>
  <si>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</si>
  <si>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</si>
  <si>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</si>
  <si>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</si>
  <si>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</si>
  <si>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</si>
  <si>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</si>
  <si>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</si>
  <si>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</si>
  <si>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</si>
  <si>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</si>
  <si>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</si>
  <si>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</si>
  <si>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</si>
  <si>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</si>
  <si>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</si>
  <si>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</si>
  <si>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</si>
  <si>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</si>
  <si>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</si>
  <si>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</si>
  <si>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</si>
  <si>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</si>
  <si>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</si>
  <si>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</si>
  <si>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</si>
  <si>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</si>
  <si>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</si>
  <si>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</si>
  <si>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</si>
  <si>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</si>
  <si>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</si>
  <si>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</si>
  <si>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</si>
  <si>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</si>
  <si>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</si>
  <si>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</si>
  <si>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</si>
  <si>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</si>
  <si>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</si>
  <si>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</si>
  <si>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</si>
  <si>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</si>
  <si>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</si>
  <si>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</si>
  <si>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</si>
  <si>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</si>
  <si>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</si>
  <si>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</si>
  <si>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</si>
  <si>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</si>
  <si>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</si>
  <si>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</si>
  <si>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</si>
  <si>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</si>
  <si>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</si>
  <si>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</si>
  <si>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</si>
  <si>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</si>
  <si>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</si>
  <si>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</si>
  <si>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</si>
  <si>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</si>
  <si>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</si>
  <si>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</si>
  <si>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</si>
  <si>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</si>
  <si>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</si>
  <si>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</si>
  <si>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</si>
  <si>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</si>
  <si>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</si>
  <si>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</si>
  <si>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</si>
  <si>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</si>
  <si>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</si>
  <si>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</si>
  <si>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</si>
  <si>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</si>
  <si>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</si>
  <si>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</si>
  <si>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</si>
  <si>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</si>
  <si>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</si>
  <si>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</si>
  <si>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</si>
  <si>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</si>
  <si>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</si>
  <si>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</si>
  <si>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</si>
  <si>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</si>
  <si>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</si>
  <si>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</si>
  <si>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</si>
  <si>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</si>
  <si>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</si>
  <si>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</si>
  <si>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</si>
  <si>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</si>
  <si>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</si>
  <si>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</si>
  <si>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</si>
  <si>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</si>
  <si>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</si>
  <si>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</si>
  <si>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</si>
  <si>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</si>
  <si>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</si>
  <si>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</si>
  <si>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</si>
  <si>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</si>
  <si>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</si>
  <si>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</si>
  <si>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</si>
  <si>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</si>
  <si>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</si>
  <si>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</si>
  <si>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</si>
  <si>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</si>
  <si>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</si>
  <si>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</si>
  <si>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</si>
  <si>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</si>
  <si>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</si>
  <si>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</si>
  <si>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</si>
  <si>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</si>
  <si>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</si>
  <si>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</si>
  <si>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</si>
  <si>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</si>
  <si>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</si>
  <si>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</si>
  <si>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</si>
  <si>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</si>
  <si>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</si>
  <si>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</si>
  <si>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</si>
  <si>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</si>
  <si>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</si>
  <si>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</si>
  <si>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</si>
  <si>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</si>
  <si>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</si>
  <si>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</si>
  <si>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</si>
  <si>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</si>
  <si>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</si>
  <si>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</si>
  <si>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</si>
  <si>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</si>
  <si>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</si>
  <si>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</si>
  <si>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</si>
  <si>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</si>
  <si>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</si>
  <si>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</si>
  <si>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</si>
  <si>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</si>
  <si>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</si>
  <si>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</si>
  <si>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</si>
  <si>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</si>
  <si>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</si>
  <si>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</si>
  <si>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</si>
  <si>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</si>
  <si>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</si>
  <si>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</si>
  <si>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</si>
  <si>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</si>
  <si>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</si>
  <si>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</si>
  <si>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</si>
  <si>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</si>
  <si>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</si>
  <si>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</si>
  <si>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</si>
  <si>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</si>
  <si>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</si>
  <si>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</si>
  <si>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</si>
  <si>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</si>
  <si>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</si>
  <si>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</si>
  <si>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</si>
  <si>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</si>
  <si>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</si>
  <si>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</si>
  <si>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</si>
  <si>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</si>
  <si>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</si>
  <si>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</si>
  <si>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</si>
  <si>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</si>
  <si>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</si>
  <si>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</si>
  <si>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</si>
  <si>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</si>
  <si>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</si>
  <si>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</si>
  <si>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</si>
  <si>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</si>
  <si>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</si>
  <si>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</si>
  <si>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</si>
  <si>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</si>
  <si>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</si>
  <si>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</si>
  <si>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</si>
  <si>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</si>
  <si>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</si>
  <si>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</si>
  <si>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</si>
  <si>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</si>
  <si>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</si>
  <si>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</si>
  <si>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</si>
  <si>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</si>
  <si>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</si>
  <si>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</si>
  <si>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</si>
  <si>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</si>
  <si>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</si>
  <si>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</si>
  <si>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</si>
  <si>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</si>
  <si>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</si>
  <si>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</si>
  <si>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</si>
  <si>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</si>
  <si>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</si>
  <si>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</si>
  <si>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</si>
  <si>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</si>
  <si>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</si>
  <si>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</si>
  <si>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</si>
  <si>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</si>
  <si>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</si>
  <si>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</si>
  <si>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</si>
  <si>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</si>
  <si>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</si>
  <si>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</si>
  <si>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</si>
  <si>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</si>
  <si>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</si>
  <si>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</si>
  <si>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</si>
  <si>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</si>
  <si>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</si>
  <si>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</si>
  <si>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</si>
  <si>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</si>
  <si>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</si>
  <si>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</si>
  <si>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</si>
  <si>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</si>
  <si>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</si>
  <si>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</si>
  <si>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</si>
  <si>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</si>
  <si>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</si>
  <si>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</si>
  <si>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</si>
  <si>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</si>
  <si>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</si>
  <si>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</si>
  <si>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</si>
  <si>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</si>
  <si>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</si>
  <si>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</si>
  <si>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</si>
  <si>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</si>
  <si>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</si>
  <si>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</si>
  <si>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</si>
  <si>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</si>
  <si>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</si>
  <si>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</si>
  <si>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</si>
  <si>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</si>
  <si>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</si>
  <si>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</si>
  <si>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</si>
  <si>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</si>
  <si>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</si>
  <si>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</si>
  <si>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</si>
  <si>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</si>
  <si>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</si>
  <si>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</si>
  <si>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</si>
  <si>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</si>
  <si>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</si>
  <si>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</si>
  <si>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</si>
  <si>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</si>
  <si>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</si>
  <si>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</si>
  <si>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</si>
  <si>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</si>
  <si>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</si>
  <si>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</si>
  <si>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</si>
  <si>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</si>
  <si>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</si>
  <si>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</si>
  <si>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</si>
  <si>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</si>
  <si>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</si>
  <si>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</si>
  <si>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</si>
  <si>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</si>
  <si>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</si>
  <si>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</si>
  <si>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</si>
  <si>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</si>
  <si>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</si>
  <si>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</si>
  <si>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</si>
  <si>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</si>
  <si>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</si>
  <si>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</si>
  <si>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</si>
  <si>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</si>
  <si>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</si>
  <si>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</si>
  <si>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</si>
  <si>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</si>
  <si>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</si>
  <si>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</si>
  <si>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</si>
  <si>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</si>
  <si>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</si>
  <si>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</si>
  <si>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</si>
  <si>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</si>
  <si>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</si>
  <si>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</si>
  <si>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</si>
  <si>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</si>
  <si>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</si>
  <si>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</si>
  <si>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</si>
  <si>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</si>
  <si>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</si>
  <si>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</si>
  <si>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</si>
  <si>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</si>
  <si>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</si>
  <si>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</si>
  <si>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</si>
  <si>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</si>
  <si>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</si>
  <si>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</si>
  <si>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</si>
  <si>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</si>
  <si>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</si>
  <si>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</si>
  <si>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</si>
  <si>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</si>
  <si>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</si>
  <si>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</si>
  <si>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</si>
  <si>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</si>
  <si>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</si>
  <si>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</si>
  <si>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</si>
  <si>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</si>
  <si>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</si>
  <si>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</si>
  <si>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</si>
  <si>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</si>
  <si>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</si>
  <si>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</si>
  <si>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</si>
  <si>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</si>
  <si>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</si>
  <si>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</si>
  <si>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</si>
  <si>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</si>
  <si>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</si>
  <si>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</si>
  <si>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</si>
  <si>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</si>
  <si>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</si>
  <si>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</si>
  <si>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</si>
  <si>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</si>
  <si>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</si>
  <si>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</si>
  <si>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</si>
  <si>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</si>
  <si>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</si>
  <si>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</si>
  <si>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</si>
  <si>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</si>
  <si>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</si>
  <si>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</si>
  <si>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</si>
  <si>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</si>
  <si>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</si>
  <si>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</si>
  <si>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</si>
  <si>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</si>
  <si>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</si>
  <si>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</si>
  <si>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</si>
  <si>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</si>
  <si>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</si>
  <si>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</si>
  <si>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</si>
  <si>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</si>
  <si>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</si>
  <si>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</si>
  <si>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</si>
  <si>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</si>
  <si>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</si>
  <si>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</si>
  <si>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</si>
  <si>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</si>
  <si>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</si>
  <si>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</si>
  <si>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</si>
  <si>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</si>
  <si>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</si>
  <si>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</si>
  <si>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</si>
  <si>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</si>
  <si>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</si>
  <si>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</si>
  <si>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</si>
  <si>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</si>
  <si>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</si>
  <si>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</si>
  <si>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</si>
  <si>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</si>
  <si>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</si>
  <si>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</si>
  <si>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</si>
  <si>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</si>
  <si>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</si>
  <si>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</si>
  <si>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</si>
  <si>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</si>
  <si>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</si>
  <si>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</si>
  <si>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</si>
  <si>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</si>
  <si>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</si>
  <si>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</si>
  <si>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</si>
  <si>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</si>
  <si>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</si>
  <si>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</si>
  <si>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</si>
  <si>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</si>
  <si>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</si>
  <si>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</si>
  <si>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</si>
  <si>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</si>
  <si>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</si>
  <si>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</si>
  <si>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</si>
  <si>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</si>
  <si>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</si>
  <si>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</si>
  <si>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</si>
  <si>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</si>
  <si>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</si>
  <si>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</si>
  <si>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</si>
  <si>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</si>
  <si>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</si>
  <si>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</si>
  <si>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</si>
  <si>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</si>
  <si>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</si>
  <si>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</si>
  <si>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</si>
  <si>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</si>
  <si>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</si>
  <si>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</si>
  <si>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</si>
  <si>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</si>
  <si>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</si>
  <si>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</si>
  <si>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</si>
  <si>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</si>
  <si>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</si>
  <si>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</si>
  <si>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</si>
  <si>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</si>
  <si>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</si>
  <si>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</si>
  <si>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</si>
  <si>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</si>
  <si>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</si>
  <si>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</si>
  <si>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</si>
  <si>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</si>
  <si>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</si>
  <si>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</si>
  <si>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</si>
  <si>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</si>
  <si>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</si>
  <si>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</si>
  <si>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</si>
  <si>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</si>
  <si>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</si>
  <si>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</si>
  <si>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</si>
  <si>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</si>
  <si>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</si>
  <si>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</si>
  <si>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</si>
  <si>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</si>
  <si>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</si>
  <si>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</si>
  <si>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</si>
  <si>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</si>
  <si>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</si>
  <si>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</si>
  <si>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</si>
  <si>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</si>
  <si>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</si>
  <si>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</si>
  <si>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</si>
  <si>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</si>
  <si>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</si>
  <si>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</si>
  <si>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</si>
  <si>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</si>
  <si>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</si>
  <si>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</si>
  <si>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</si>
  <si>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</si>
  <si>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</si>
  <si>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</si>
  <si>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</si>
  <si>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</si>
  <si>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</si>
  <si>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</si>
  <si>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</si>
  <si>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</si>
  <si>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</si>
  <si>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</si>
  <si>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</si>
  <si>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</si>
  <si>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</si>
  <si>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</si>
  <si>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</si>
  <si>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</si>
  <si>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</si>
  <si>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</si>
  <si>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</si>
  <si>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</si>
  <si>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</si>
  <si>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</si>
  <si>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</si>
  <si>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</si>
  <si>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</si>
  <si>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</si>
  <si>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</si>
  <si>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</si>
  <si>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</si>
  <si>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</si>
  <si>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</si>
  <si>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</si>
  <si>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</si>
  <si>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</si>
  <si>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</si>
  <si>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</si>
  <si>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</si>
  <si>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</si>
  <si>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</si>
  <si>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</si>
  <si>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</si>
  <si>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</si>
  <si>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</si>
  <si>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</si>
  <si>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</si>
  <si>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</si>
  <si>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</si>
  <si>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</si>
  <si>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</si>
  <si>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</si>
  <si>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</si>
  <si>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</si>
  <si>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</si>
  <si>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</si>
  <si>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</si>
  <si>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</si>
  <si>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</si>
  <si>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</si>
  <si>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</si>
  <si>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</si>
  <si>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</si>
  <si>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</si>
  <si>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</si>
  <si>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</si>
  <si>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</si>
  <si>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</si>
  <si>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</si>
  <si>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</si>
  <si>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</si>
  <si>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</si>
  <si>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</si>
  <si>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</si>
  <si>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</si>
  <si>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</si>
  <si>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</si>
  <si>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</si>
  <si>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</si>
  <si>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</si>
  <si>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</si>
  <si>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</si>
  <si>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</si>
  <si>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</si>
  <si>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</si>
  <si>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</si>
  <si>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</si>
  <si>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</si>
  <si>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</si>
  <si>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</si>
  <si>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</si>
  <si>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</si>
  <si>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</si>
  <si>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</si>
  <si>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</si>
  <si>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</si>
  <si>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</si>
  <si>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</si>
  <si>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</si>
  <si>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</si>
  <si>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</si>
  <si>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</si>
  <si>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</si>
  <si>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</si>
  <si>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</si>
  <si>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</si>
  <si>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</si>
  <si>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</si>
  <si>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</si>
  <si>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</si>
  <si>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</si>
  <si>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</si>
  <si>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</si>
  <si>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</si>
  <si>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</si>
  <si>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</si>
  <si>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</si>
  <si>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</si>
  <si>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</si>
  <si>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</si>
  <si>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</si>
  <si>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</si>
  <si>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</si>
  <si>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</si>
  <si>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</si>
  <si>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</si>
  <si>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</si>
  <si>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</si>
  <si>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</si>
  <si>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</si>
  <si>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</si>
  <si>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</si>
  <si>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</si>
  <si>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</si>
  <si>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</si>
  <si>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</si>
  <si>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</si>
  <si>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</si>
  <si>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</si>
  <si>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</si>
  <si>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</si>
  <si>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</si>
  <si>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</si>
  <si>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</si>
  <si>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</si>
  <si>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</si>
  <si>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</si>
  <si>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</si>
  <si>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</si>
  <si>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</si>
  <si>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</si>
  <si>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</si>
  <si>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</si>
  <si>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</si>
  <si>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</si>
  <si>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</si>
  <si>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</si>
  <si>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</si>
  <si>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</si>
  <si>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</si>
  <si>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</si>
  <si>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</si>
  <si>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</si>
  <si>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</si>
  <si>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</si>
  <si>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</si>
  <si>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</si>
  <si>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</si>
  <si>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</si>
  <si>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</si>
  <si>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</si>
  <si>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</si>
  <si>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</si>
  <si>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</si>
  <si>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</si>
  <si>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</si>
  <si>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</si>
  <si>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</si>
  <si>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</si>
  <si>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</si>
  <si>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</si>
  <si>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</si>
  <si>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</si>
  <si>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</si>
  <si>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</si>
  <si>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</si>
  <si>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</si>
  <si>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</si>
  <si>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</si>
  <si>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</si>
  <si>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</si>
  <si>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</si>
  <si>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</si>
  <si>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</si>
  <si>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</si>
  <si>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</si>
  <si>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</si>
  <si>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</si>
  <si>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</si>
  <si>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</si>
  <si>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</si>
  <si>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</si>
  <si>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</si>
  <si>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</si>
  <si>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</si>
  <si>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</si>
  <si>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</si>
  <si>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</si>
  <si>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</si>
  <si>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</si>
  <si>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</si>
  <si>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</si>
  <si>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</si>
  <si>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</si>
  <si>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</si>
  <si>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</si>
  <si>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</si>
  <si>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</si>
  <si>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</si>
  <si>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</si>
  <si>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</si>
  <si>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</si>
  <si>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</si>
  <si>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</si>
  <si>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</si>
  <si>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</si>
  <si>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</si>
  <si>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</si>
  <si>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</si>
  <si>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</si>
  <si>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</si>
  <si>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</si>
  <si>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</si>
  <si>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</si>
  <si>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</si>
  <si>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</si>
  <si>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</si>
  <si>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</si>
  <si>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</si>
  <si>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</si>
  <si>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</si>
  <si>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</si>
  <si>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</si>
  <si>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</si>
  <si>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</si>
  <si>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</si>
  <si>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</si>
  <si>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</si>
  <si>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</si>
  <si>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</si>
  <si>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</si>
  <si>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</si>
  <si>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</si>
  <si>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</si>
  <si>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</si>
  <si>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</si>
  <si>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</si>
  <si>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</si>
  <si>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</si>
  <si>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</si>
  <si>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</si>
  <si>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</si>
  <si>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</si>
  <si>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</si>
  <si>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</si>
  <si>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</si>
  <si>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</si>
  <si>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</si>
  <si>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</si>
  <si>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</si>
  <si>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</si>
  <si>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</si>
  <si>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</si>
  <si>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</si>
  <si>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</si>
  <si>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</si>
  <si>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</si>
  <si>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</si>
  <si>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</si>
  <si>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</si>
  <si>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</si>
  <si>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</si>
  <si>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</si>
  <si>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</si>
  <si>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</si>
  <si>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</si>
  <si>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</si>
  <si>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</si>
  <si>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</si>
  <si>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</si>
  <si>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</si>
  <si>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</si>
  <si>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</si>
  <si>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</si>
  <si>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</si>
  <si>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</si>
  <si>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</si>
  <si>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</si>
  <si>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</si>
  <si>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</si>
  <si>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</si>
  <si>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</si>
  <si>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</si>
  <si>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</si>
  <si>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</si>
  <si>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</si>
  <si>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</si>
  <si>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</si>
  <si>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</si>
  <si>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</si>
  <si>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</si>
  <si>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</si>
  <si>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</si>
  <si>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</si>
  <si>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</si>
  <si>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</si>
  <si>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</si>
  <si>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</si>
  <si>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</si>
  <si>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</si>
  <si>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</si>
  <si>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</si>
  <si>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</si>
  <si>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</si>
  <si>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</si>
  <si>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</si>
  <si>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</si>
  <si>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</si>
  <si>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</si>
  <si>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</si>
  <si>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</si>
  <si>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</si>
  <si>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</si>
  <si>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</si>
  <si>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</si>
  <si>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</si>
  <si>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</si>
  <si>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</si>
  <si>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</si>
  <si>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</si>
  <si>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</si>
  <si>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</si>
  <si>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</si>
  <si>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</si>
  <si>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</si>
  <si>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</si>
  <si>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</si>
  <si>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</si>
  <si>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</si>
  <si>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</si>
  <si>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</si>
  <si>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</si>
  <si>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</si>
  <si>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</si>
  <si>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</si>
  <si>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</si>
  <si>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</si>
  <si>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</si>
  <si>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</si>
  <si>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</si>
  <si>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</si>
  <si>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</si>
  <si>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</si>
  <si>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</si>
  <si>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</si>
  <si>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</si>
  <si>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</si>
  <si>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</si>
  <si>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</si>
  <si>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</si>
  <si>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</si>
  <si>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</si>
  <si>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</si>
  <si>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</si>
  <si>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</si>
  <si>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</si>
  <si>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</si>
  <si>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</si>
  <si>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</si>
  <si>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</si>
  <si>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</si>
  <si>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</si>
  <si>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</si>
  <si>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</si>
  <si>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</si>
  <si>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</si>
  <si>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</si>
  <si>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</si>
  <si>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</si>
  <si>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</si>
  <si>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</si>
  <si>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</si>
  <si>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</si>
  <si>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</si>
  <si>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</si>
  <si>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</si>
  <si>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</si>
  <si>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</si>
  <si>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</si>
  <si>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</si>
  <si>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</si>
  <si>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</si>
  <si>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</si>
  <si>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</si>
  <si>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</si>
  <si>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</si>
  <si>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</si>
  <si>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</si>
  <si>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</si>
  <si>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</si>
  <si>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</si>
  <si>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</si>
  <si>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</si>
  <si>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</si>
  <si>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</si>
  <si>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</si>
  <si>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</si>
  <si>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</si>
  <si>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</si>
  <si>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</si>
  <si>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</si>
  <si>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</si>
  <si>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</si>
  <si>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</si>
  <si>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</si>
  <si>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</si>
  <si>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</si>
  <si>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</si>
  <si>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</si>
  <si>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</si>
  <si>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</si>
  <si>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</si>
  <si>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</si>
  <si>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</si>
  <si>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</si>
  <si>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</si>
  <si>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</si>
  <si>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</si>
  <si>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</si>
  <si>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</si>
  <si>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</si>
  <si>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</si>
  <si>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</si>
  <si>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</si>
  <si>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</si>
  <si>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</si>
  <si>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</si>
  <si>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</si>
  <si>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</si>
  <si>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</si>
  <si>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</si>
  <si>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</si>
  <si>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</si>
  <si>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</si>
  <si>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</si>
  <si>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</si>
  <si>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</si>
  <si>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</si>
  <si>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</si>
  <si>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</si>
  <si>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</si>
  <si>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</si>
  <si>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</si>
  <si>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</si>
  <si>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</si>
  <si>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</si>
  <si>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</si>
  <si>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</si>
  <si>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</si>
  <si>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</si>
  <si>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</si>
  <si>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</si>
  <si>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</si>
  <si>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</si>
  <si>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</si>
  <si>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</si>
  <si>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</si>
  <si>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</si>
  <si>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</si>
  <si>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</si>
  <si>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</si>
  <si>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</si>
  <si>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</si>
  <si>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</si>
  <si>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</si>
  <si>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</si>
  <si>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</si>
  <si>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</si>
  <si>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</si>
  <si>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</si>
  <si>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</si>
  <si>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</si>
  <si>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</si>
  <si>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</si>
  <si>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</si>
  <si>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</si>
  <si>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</si>
  <si>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</si>
  <si>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</si>
  <si>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</si>
  <si>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</si>
  <si>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</si>
  <si>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</si>
  <si>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</si>
  <si>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</si>
  <si>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</si>
  <si>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</si>
  <si>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</si>
  <si>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</si>
  <si>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</si>
  <si>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</si>
  <si>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</si>
  <si>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</si>
  <si>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</si>
  <si>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</si>
  <si>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</si>
  <si>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</si>
  <si>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</si>
  <si>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</si>
  <si>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</si>
  <si>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</si>
  <si>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</si>
  <si>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</si>
  <si>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</si>
  <si>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</si>
  <si>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</si>
  <si>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</si>
  <si>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</si>
  <si>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</si>
  <si>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</si>
  <si>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</si>
  <si>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</si>
  <si>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</si>
  <si>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</si>
  <si>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</si>
  <si>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</si>
  <si>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</si>
  <si>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</si>
  <si>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</si>
  <si>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</si>
  <si>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</si>
  <si>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</si>
  <si>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</si>
  <si>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</si>
  <si>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</si>
  <si>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</si>
  <si>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</si>
  <si>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</si>
  <si>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</si>
  <si>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</si>
  <si>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</si>
  <si>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</si>
  <si>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</si>
  <si>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</si>
  <si>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</si>
  <si>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</si>
  <si>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</si>
  <si>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</si>
  <si>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</si>
  <si>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</si>
  <si>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</si>
  <si>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</si>
  <si>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</si>
  <si>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</si>
  <si>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</si>
  <si>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</si>
  <si>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</si>
  <si>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</si>
  <si>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</si>
  <si>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</si>
  <si>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</si>
  <si>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</si>
  <si>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</si>
  <si>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</si>
  <si>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</si>
  <si>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</si>
  <si>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</si>
  <si>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</si>
  <si>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</si>
  <si>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</si>
  <si>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</si>
  <si>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</si>
  <si>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</si>
  <si>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</si>
  <si>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</si>
  <si>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</si>
  <si>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</si>
  <si>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</si>
  <si>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</si>
  <si>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</si>
  <si>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</si>
  <si>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</si>
  <si>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</si>
  <si>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</si>
  <si>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</si>
  <si>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</si>
  <si>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</si>
  <si>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</si>
  <si>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</si>
  <si>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</si>
  <si>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</si>
  <si>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</si>
  <si>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</si>
  <si>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</si>
  <si>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</si>
  <si>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</si>
  <si>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</si>
  <si>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</si>
  <si>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</si>
  <si>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</si>
  <si>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</si>
  <si>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</si>
  <si>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</si>
  <si>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</si>
  <si>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</si>
  <si>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</si>
  <si>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</si>
  <si>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</si>
  <si>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</si>
  <si>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</si>
  <si>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</si>
  <si>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</si>
  <si>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</si>
  <si>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</si>
  <si>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</si>
  <si>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</si>
  <si>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</si>
  <si>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</si>
  <si>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</si>
  <si>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</si>
  <si>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</si>
  <si>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</si>
  <si>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</si>
  <si>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</si>
  <si>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</si>
  <si>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</si>
  <si>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</si>
  <si>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</si>
  <si>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</si>
  <si>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</si>
  <si>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</si>
  <si>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</si>
  <si>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</si>
  <si>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</si>
  <si>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</si>
  <si>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</si>
  <si>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</si>
  <si>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</si>
  <si>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</si>
  <si>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</si>
  <si>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</si>
  <si>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</si>
  <si>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</si>
  <si>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</si>
  <si>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</si>
  <si>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</si>
  <si>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</si>
  <si>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</si>
  <si>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</si>
  <si>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</si>
  <si>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</si>
  <si>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</si>
  <si>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</si>
  <si>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</si>
  <si>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</si>
  <si>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</si>
  <si>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</si>
  <si>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</si>
  <si>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</si>
  <si>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</si>
  <si>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</si>
  <si>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</si>
  <si>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</si>
  <si>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</si>
  <si>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</si>
  <si>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</si>
  <si>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</si>
  <si>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</si>
  <si>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</si>
  <si>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</si>
  <si>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</si>
  <si>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</si>
  <si>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</si>
  <si>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</si>
  <si>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</si>
  <si>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</si>
  <si>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</si>
  <si>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</si>
  <si>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</si>
  <si>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</si>
  <si>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</si>
  <si>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</si>
  <si>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</si>
  <si>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</si>
  <si>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</si>
  <si>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</si>
  <si>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</si>
  <si>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</si>
  <si>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</si>
  <si>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</si>
  <si>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</si>
  <si>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</si>
  <si>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</si>
  <si>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</si>
  <si>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</si>
  <si>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</si>
  <si>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</si>
  <si>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</si>
  <si>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</si>
  <si>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</si>
  <si>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</si>
  <si>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</si>
  <si>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</si>
  <si>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</si>
  <si>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</si>
  <si>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</si>
  <si>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</si>
  <si>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</si>
  <si>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</si>
  <si>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</si>
  <si>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</si>
  <si>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</si>
  <si>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</si>
  <si>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</si>
  <si>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</si>
  <si>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</si>
  <si>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</si>
  <si>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</si>
  <si>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</si>
  <si>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</si>
  <si>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</si>
  <si>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</si>
  <si>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</si>
  <si>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</si>
  <si>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</si>
  <si>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</si>
  <si>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</si>
  <si>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</si>
  <si>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</si>
  <si>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</si>
  <si>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</si>
  <si>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</si>
  <si>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</si>
  <si>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</si>
  <si>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</si>
  <si>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</si>
  <si>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</si>
  <si>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</si>
  <si>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</si>
  <si>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</si>
  <si>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</si>
  <si>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</si>
  <si>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</si>
  <si>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</si>
  <si>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</si>
  <si>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</si>
  <si>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</si>
  <si>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</si>
  <si>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</si>
  <si>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</si>
  <si>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</si>
  <si>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</si>
  <si>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</si>
  <si>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</si>
  <si>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</si>
  <si>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</si>
  <si>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</si>
  <si>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</si>
  <si>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</si>
  <si>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</si>
  <si>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</si>
  <si>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</si>
  <si>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</si>
  <si>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</si>
  <si>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</si>
  <si>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</si>
  <si>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</si>
  <si>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</si>
  <si>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</si>
  <si>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</si>
  <si>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</si>
  <si>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</si>
  <si>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</si>
  <si>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</si>
  <si>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</si>
  <si>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</si>
  <si>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</si>
  <si>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</si>
  <si>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</si>
  <si>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</si>
  <si>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</si>
  <si>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</si>
  <si>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</si>
  <si>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</si>
  <si>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</si>
  <si>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</si>
  <si>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</si>
  <si>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</si>
  <si>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</si>
  <si>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</si>
  <si>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</si>
  <si>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</si>
  <si>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</si>
  <si>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</si>
  <si>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</si>
  <si>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</si>
  <si>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</si>
  <si>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</si>
  <si>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</si>
  <si>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</si>
  <si>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</si>
  <si>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</si>
  <si>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</si>
  <si>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</si>
  <si>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</si>
  <si>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</si>
  <si>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</si>
  <si>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</si>
  <si>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</si>
  <si>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</si>
  <si>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</si>
  <si>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</si>
  <si>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</si>
  <si>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</si>
  <si>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</si>
  <si>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</si>
  <si>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</si>
  <si>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</si>
  <si>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</si>
  <si>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</si>
  <si>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</si>
  <si>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</si>
  <si>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</si>
  <si>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</si>
  <si>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</si>
  <si>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</si>
  <si>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</si>
  <si>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</si>
  <si>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</si>
  <si>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</si>
  <si>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</si>
  <si>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</si>
  <si>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</si>
  <si>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</si>
  <si>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</si>
  <si>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</si>
  <si>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</si>
  <si>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</si>
  <si>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</si>
  <si>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</si>
  <si>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</si>
  <si>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</si>
  <si>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</si>
  <si>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</si>
  <si>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</si>
  <si>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</si>
  <si>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</si>
  <si>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</si>
  <si>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</si>
  <si>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</si>
  <si>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</si>
  <si>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</si>
  <si>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</si>
  <si>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</si>
  <si>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</si>
  <si>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</si>
  <si>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</si>
  <si>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</si>
  <si>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</si>
  <si>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</si>
  <si>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</si>
  <si>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</si>
  <si>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</si>
  <si>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</si>
  <si>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</si>
  <si>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</si>
  <si>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</si>
  <si>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</si>
  <si>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</si>
  <si>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</si>
  <si>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</si>
  <si>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</si>
  <si>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</si>
  <si>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</si>
  <si>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</si>
  <si>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</si>
  <si>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</si>
  <si>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</si>
  <si>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</si>
  <si>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</si>
  <si>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</si>
  <si>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</si>
  <si>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</si>
  <si>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</si>
  <si>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</si>
  <si>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</si>
  <si>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</si>
  <si>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</si>
  <si>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</si>
  <si>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</si>
  <si>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</si>
  <si>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</si>
  <si>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</si>
  <si>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</si>
  <si>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</si>
  <si>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</si>
  <si>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</si>
  <si>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</si>
  <si>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</si>
  <si>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</si>
  <si>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</si>
  <si>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</si>
  <si>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</si>
  <si>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</si>
  <si>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</si>
  <si>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</si>
  <si>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</si>
  <si>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</si>
  <si>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</si>
  <si>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</si>
  <si>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</si>
  <si>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</si>
  <si>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</si>
  <si>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</si>
  <si>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</si>
  <si>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</si>
  <si>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</si>
  <si>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</si>
  <si>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</si>
  <si>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</si>
  <si>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</si>
  <si>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</si>
  <si>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</si>
  <si>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</si>
  <si>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</si>
  <si>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</si>
  <si>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</si>
  <si>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</si>
  <si>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</si>
  <si>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</si>
  <si>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</si>
  <si>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</si>
  <si>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</si>
  <si>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</si>
  <si>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</si>
  <si>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</si>
  <si>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</si>
  <si>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</si>
  <si>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</si>
  <si>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</si>
  <si>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</si>
  <si>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</si>
  <si>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</si>
  <si>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</si>
  <si>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</si>
  <si>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</si>
  <si>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</si>
  <si>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</si>
  <si>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</si>
  <si>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</si>
  <si>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</si>
  <si>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</si>
  <si>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</si>
  <si>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</si>
  <si>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</si>
  <si>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</si>
  <si>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</si>
  <si>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</si>
  <si>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</si>
  <si>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</si>
  <si>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</si>
  <si>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</si>
  <si>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</si>
  <si>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</si>
  <si>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</si>
  <si>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</si>
  <si>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</si>
  <si>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</si>
  <si>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</si>
  <si>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</si>
  <si>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</si>
  <si>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</si>
  <si>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</si>
  <si>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</si>
  <si>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</si>
  <si>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</si>
  <si>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</si>
  <si>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</si>
  <si>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</si>
  <si>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</si>
  <si>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</si>
  <si>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</si>
  <si>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</si>
  <si>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</si>
  <si>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</si>
  <si>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</si>
  <si>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</si>
  <si>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</si>
  <si>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</si>
  <si>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</si>
  <si>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</si>
  <si>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</si>
  <si>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</si>
  <si>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</si>
  <si>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</si>
  <si>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</si>
  <si>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</si>
  <si>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</si>
  <si>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</si>
  <si>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</si>
  <si>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</si>
  <si>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</si>
  <si>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</si>
  <si>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</si>
  <si>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</si>
  <si>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</si>
  <si>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</si>
  <si>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</si>
  <si>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</si>
  <si>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</si>
  <si>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</si>
  <si>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</si>
  <si>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</si>
  <si>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</si>
  <si>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</si>
  <si>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</si>
  <si>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</si>
  <si>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</si>
  <si>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</si>
  <si>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</si>
  <si>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</si>
  <si>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</si>
  <si>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</si>
  <si>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</si>
  <si>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</si>
  <si>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</si>
  <si>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</si>
  <si>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</si>
  <si>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</si>
  <si>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</si>
  <si>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</si>
  <si>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</si>
  <si>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</si>
  <si>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</si>
  <si>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</si>
  <si>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</si>
  <si>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</si>
  <si>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</si>
  <si>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</si>
  <si>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</si>
  <si>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</si>
  <si>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</si>
  <si>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</si>
  <si>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</si>
  <si>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</si>
  <si>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</si>
  <si>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</si>
  <si>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</si>
  <si>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</si>
  <si>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</si>
  <si>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</si>
  <si>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</si>
  <si>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</si>
  <si>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</si>
  <si>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</si>
  <si>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</si>
  <si>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</si>
  <si>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</si>
  <si>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</si>
  <si>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</si>
  <si>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</si>
  <si>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</si>
  <si>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</si>
  <si>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</si>
  <si>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</si>
  <si>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</si>
  <si>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</si>
  <si>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</si>
  <si>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</si>
  <si>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</si>
  <si>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</si>
  <si>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</si>
  <si>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</si>
  <si>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</si>
  <si>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</si>
  <si>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</si>
  <si>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</si>
  <si>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</si>
  <si>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</si>
  <si>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</si>
  <si>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</si>
  <si>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</si>
  <si>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</si>
  <si>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</si>
  <si>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</si>
  <si>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</si>
  <si>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</si>
  <si>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</si>
  <si>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</si>
  <si>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</si>
  <si>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</si>
  <si>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</si>
  <si>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</si>
  <si>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</si>
  <si>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</si>
  <si>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</si>
  <si>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</si>
  <si>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</si>
  <si>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</si>
  <si>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</si>
  <si>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</si>
  <si>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</si>
  <si>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</si>
  <si>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</si>
  <si>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</si>
  <si>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</si>
  <si>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</si>
  <si>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</si>
  <si>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</si>
  <si>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</si>
  <si>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</si>
  <si>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</si>
  <si>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</si>
  <si>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</si>
  <si>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</si>
  <si>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</si>
  <si>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</si>
  <si>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</si>
  <si>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</si>
  <si>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</si>
  <si>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</si>
  <si>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</si>
  <si>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</si>
  <si>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</si>
  <si>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</si>
  <si>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</si>
  <si>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</si>
  <si>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</si>
  <si>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</si>
  <si>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</si>
  <si>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</si>
  <si>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</si>
  <si>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</si>
  <si>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</si>
  <si>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</si>
  <si>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</si>
  <si>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</si>
  <si>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</si>
  <si>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</si>
  <si>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</si>
  <si>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</si>
  <si>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</si>
  <si>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</si>
  <si>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</si>
  <si>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</si>
  <si>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</si>
  <si>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</si>
  <si>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</si>
  <si>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</si>
  <si>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</si>
  <si>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</si>
  <si>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</si>
  <si>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</si>
  <si>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</si>
  <si>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</si>
  <si>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</si>
  <si>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</si>
  <si>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</si>
  <si>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</si>
  <si>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</si>
  <si>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</si>
  <si>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</si>
  <si>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</si>
  <si>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</si>
  <si>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</si>
  <si>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</si>
  <si>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</si>
  <si>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</si>
  <si>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</si>
  <si>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</si>
  <si>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</si>
  <si>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</si>
  <si>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</si>
  <si>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</si>
  <si>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</si>
  <si>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</si>
  <si>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</si>
  <si>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</si>
  <si>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</si>
  <si>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</si>
  <si>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</si>
  <si>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</si>
  <si>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</si>
  <si>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</si>
  <si>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</si>
  <si>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</si>
  <si>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</si>
  <si>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</si>
  <si>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</si>
  <si>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</si>
  <si>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</si>
  <si>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</si>
  <si>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</si>
  <si>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</si>
  <si>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</si>
  <si>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</si>
  <si>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</si>
  <si>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</si>
  <si>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</si>
  <si>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</si>
  <si>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</si>
  <si>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</si>
  <si>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</si>
  <si>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</si>
  <si>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</si>
  <si>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</si>
  <si>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</si>
  <si>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</si>
  <si>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</si>
  <si>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</si>
  <si>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</si>
  <si>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</si>
  <si>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</si>
  <si>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</si>
  <si>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</si>
  <si>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</si>
  <si>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</si>
  <si>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</si>
  <si>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</si>
  <si>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</si>
  <si>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</si>
  <si>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</si>
  <si>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</si>
  <si>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</si>
  <si>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</si>
  <si>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</si>
  <si>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</si>
  <si>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</si>
  <si>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</si>
  <si>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</si>
  <si>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</si>
  <si>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</si>
  <si>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</si>
  <si>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</si>
  <si>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</si>
  <si>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</si>
  <si>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</si>
  <si>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</si>
  <si>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</si>
  <si>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</si>
  <si>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</si>
  <si>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</si>
  <si>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</si>
  <si>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</si>
  <si>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</si>
  <si>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</si>
  <si>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</si>
  <si>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</si>
  <si>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</si>
  <si>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</si>
  <si>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</si>
  <si>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</si>
  <si>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</si>
  <si>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</si>
  <si>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</si>
  <si>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</si>
  <si>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</si>
  <si>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</si>
  <si>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</si>
  <si>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</si>
  <si>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</si>
  <si>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</si>
  <si>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</si>
  <si>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</si>
  <si>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</si>
  <si>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</si>
  <si>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</si>
  <si>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</si>
  <si>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</si>
  <si>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</si>
  <si>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</si>
  <si>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</si>
  <si>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</si>
  <si>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</si>
  <si>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</si>
  <si>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</si>
  <si>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</si>
  <si>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</si>
  <si>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</si>
  <si>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</si>
  <si>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</si>
  <si>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</si>
  <si>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</si>
  <si>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</si>
  <si>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</si>
  <si>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</si>
  <si>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</si>
  <si>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</si>
  <si>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</si>
  <si>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</si>
  <si>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</si>
  <si>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</si>
  <si>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</si>
  <si>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</si>
  <si>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</si>
  <si>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</si>
  <si>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</si>
  <si>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</si>
  <si>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</si>
  <si>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</si>
  <si>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</si>
  <si>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</si>
  <si>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</si>
  <si>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</si>
  <si>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</si>
  <si>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</si>
  <si>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</si>
  <si>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</si>
  <si>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</si>
  <si>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</si>
  <si>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</si>
  <si>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</si>
  <si>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</si>
  <si>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</si>
  <si>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</si>
  <si>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</si>
  <si>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</si>
  <si>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</si>
  <si>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</si>
  <si>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</si>
  <si>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</si>
  <si>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</si>
  <si>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</si>
  <si>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</si>
  <si>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</si>
  <si>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</si>
  <si>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</si>
  <si>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</si>
  <si>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</si>
  <si>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</si>
  <si>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</si>
  <si>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</si>
  <si>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</si>
  <si>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</si>
  <si>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</si>
  <si>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</si>
  <si>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</si>
  <si>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</si>
  <si>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</si>
  <si>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</si>
  <si>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</si>
  <si>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</si>
  <si>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</si>
  <si>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</si>
  <si>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</si>
  <si>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</si>
  <si>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</si>
  <si>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</si>
  <si>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</si>
  <si>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</si>
  <si>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</si>
  <si>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</si>
  <si>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</si>
  <si>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</si>
  <si>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</si>
  <si>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</si>
  <si>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</si>
  <si>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</si>
  <si>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</si>
  <si>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</si>
  <si>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</si>
  <si>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</si>
  <si>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</si>
  <si>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</si>
  <si>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</si>
  <si>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</si>
  <si>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</si>
  <si>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</si>
  <si>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</si>
  <si>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</si>
  <si>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</si>
  <si>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</si>
  <si>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</si>
  <si>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</si>
  <si>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</si>
  <si>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</si>
  <si>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</si>
  <si>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</si>
  <si>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</si>
  <si>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</si>
  <si>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</si>
  <si>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</si>
  <si>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</si>
  <si>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</si>
  <si>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</si>
  <si>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</si>
  <si>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</si>
  <si>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</si>
  <si>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</si>
  <si>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</si>
  <si>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</si>
  <si>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</si>
  <si>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</si>
  <si>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</si>
  <si>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</si>
  <si>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</si>
  <si>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</si>
  <si>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</si>
  <si>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</si>
  <si>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</si>
  <si>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</si>
  <si>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</si>
  <si>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</si>
  <si>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</si>
  <si>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</si>
  <si>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</si>
  <si>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</si>
  <si>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</si>
  <si>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</si>
  <si>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</si>
  <si>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</si>
  <si>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</si>
  <si>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</si>
  <si>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</si>
  <si>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</si>
  <si>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</si>
  <si>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</si>
  <si>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</si>
  <si>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</si>
  <si>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</si>
  <si>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</si>
  <si>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</si>
  <si>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</si>
  <si>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</si>
  <si>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</si>
  <si>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</si>
  <si>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</si>
  <si>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</si>
  <si>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</si>
  <si>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</si>
  <si>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</si>
  <si>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</si>
  <si>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</si>
  <si>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</si>
  <si>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</si>
  <si>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</si>
  <si>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</si>
  <si>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</si>
  <si>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</si>
  <si>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</si>
  <si>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</si>
  <si>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</si>
  <si>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</si>
  <si>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</si>
  <si>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</si>
  <si>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</si>
  <si>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</si>
  <si>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</si>
  <si>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</si>
  <si>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</si>
  <si>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</si>
  <si>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</si>
  <si>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</si>
  <si>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</si>
  <si>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</si>
  <si>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</si>
  <si>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</si>
  <si>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</si>
  <si>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</si>
  <si>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</si>
  <si>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</si>
  <si>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</si>
  <si>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</si>
  <si>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</si>
  <si>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</si>
  <si>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</si>
  <si>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</si>
  <si>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</si>
  <si>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</si>
  <si>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</si>
  <si>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</si>
  <si>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</si>
  <si>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</si>
  <si>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</si>
  <si>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</si>
  <si>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</si>
  <si>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</si>
  <si>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</si>
  <si>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</si>
  <si>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</si>
  <si>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</si>
  <si>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</si>
  <si>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</si>
  <si>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</si>
  <si>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</si>
  <si>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</si>
  <si>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</si>
  <si>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</si>
  <si>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</si>
  <si>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</si>
  <si>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</si>
  <si>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</si>
  <si>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</si>
  <si>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</si>
  <si>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</si>
  <si>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</si>
  <si>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</si>
  <si>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</si>
  <si>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</si>
  <si>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</si>
  <si>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</si>
  <si>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</si>
  <si>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</si>
  <si>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</si>
  <si>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</si>
  <si>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</si>
  <si>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</si>
  <si>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</si>
  <si>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</si>
  <si>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</si>
  <si>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</si>
  <si>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</si>
  <si>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</si>
  <si>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</si>
  <si>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</si>
  <si>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</si>
  <si>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</si>
  <si>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</si>
  <si>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</si>
  <si>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</si>
  <si>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</si>
  <si>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</si>
  <si>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</si>
  <si>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</si>
  <si>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</si>
  <si>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</si>
  <si>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</si>
  <si>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</si>
  <si>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</si>
  <si>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</si>
  <si>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</si>
  <si>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</si>
  <si>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</si>
  <si>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</si>
  <si>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</si>
  <si>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</si>
  <si>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</si>
  <si>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</si>
  <si>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</si>
  <si>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</si>
  <si>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</si>
  <si>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</si>
  <si>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</si>
  <si>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</si>
  <si>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</si>
  <si>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</si>
  <si>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</si>
  <si>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</si>
  <si>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</si>
  <si>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</si>
  <si>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</si>
  <si>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</si>
  <si>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</si>
  <si>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</si>
  <si>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</si>
  <si>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</si>
  <si>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</si>
  <si>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</si>
  <si>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</si>
  <si>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</si>
  <si>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</si>
  <si>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</si>
  <si>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</si>
  <si>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</si>
  <si>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</si>
  <si>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</si>
  <si>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</si>
  <si>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</si>
  <si>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</si>
  <si>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</si>
  <si>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</si>
  <si>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</si>
  <si>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</si>
  <si>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</si>
  <si>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</si>
  <si>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</si>
  <si>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</si>
  <si>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</si>
  <si>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</si>
  <si>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</si>
  <si>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</si>
  <si>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</si>
  <si>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</si>
  <si>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</si>
  <si>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</si>
  <si>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</si>
  <si>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</si>
  <si>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</si>
  <si>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</si>
  <si>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</si>
  <si>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</si>
  <si>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</si>
  <si>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</si>
  <si>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</si>
  <si>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</si>
  <si>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</si>
  <si>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</si>
  <si>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</si>
  <si>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</si>
  <si>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</si>
  <si>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</si>
  <si>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</si>
  <si>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</si>
  <si>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</si>
  <si>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</si>
  <si>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</si>
  <si>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</si>
  <si>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</si>
  <si>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</si>
  <si>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</si>
  <si>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</si>
  <si>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</si>
  <si>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</si>
  <si>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</si>
  <si>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</si>
  <si>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</si>
  <si>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</si>
  <si>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</si>
  <si>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</si>
  <si>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</si>
  <si>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</si>
  <si>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</si>
  <si>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</si>
  <si>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</si>
  <si>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</si>
  <si>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</si>
  <si>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</si>
  <si>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</si>
  <si>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</si>
  <si>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</si>
  <si>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</si>
  <si>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</si>
  <si>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</si>
  <si>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</si>
  <si>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</si>
  <si>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</si>
  <si>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</si>
  <si>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</si>
  <si>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</si>
  <si>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</si>
  <si>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</si>
  <si>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</si>
  <si>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</si>
  <si>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</si>
  <si>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</si>
  <si>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</si>
  <si>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</si>
  <si>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</si>
  <si>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</si>
  <si>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</si>
  <si>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</si>
  <si>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</si>
  <si>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</si>
  <si>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</si>
  <si>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</si>
  <si>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</si>
  <si>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</si>
  <si>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</si>
  <si>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</si>
  <si>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</si>
  <si>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</si>
  <si>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</si>
  <si>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</si>
  <si>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</si>
  <si>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</si>
  <si>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</si>
  <si>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</si>
  <si>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</si>
  <si>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</si>
  <si>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</si>
  <si>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</si>
  <si>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</si>
  <si>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</si>
  <si>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</si>
  <si>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</si>
  <si>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</si>
  <si>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</si>
  <si>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</si>
  <si>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</si>
  <si>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</si>
  <si>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</si>
  <si>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</si>
  <si>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</si>
  <si>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</si>
  <si>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</si>
  <si>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</si>
  <si>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</si>
  <si>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</si>
  <si>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</si>
  <si>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</si>
  <si>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</si>
  <si>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</si>
  <si>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</si>
  <si>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</si>
  <si>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</si>
  <si>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</si>
  <si>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</si>
  <si>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</si>
  <si>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</si>
  <si>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</si>
  <si>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</si>
  <si>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</si>
  <si>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</si>
  <si>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</si>
  <si>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</si>
  <si>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</si>
  <si>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</si>
  <si>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</si>
  <si>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</si>
  <si>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</si>
  <si>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</si>
  <si>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</si>
  <si>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</si>
  <si>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</si>
  <si>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</si>
  <si>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</si>
  <si>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</si>
  <si>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</si>
  <si>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</si>
  <si>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</si>
  <si>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</si>
  <si>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</si>
  <si>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</si>
  <si>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</si>
  <si>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</si>
  <si>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</si>
  <si>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</si>
  <si>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</si>
  <si>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</si>
  <si>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</si>
  <si>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</si>
  <si>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</si>
  <si>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</si>
  <si>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</si>
  <si>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</si>
  <si>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</si>
  <si>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</si>
  <si>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</si>
  <si>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</si>
  <si>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</si>
  <si>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</si>
  <si>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</si>
  <si>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</si>
  <si>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</si>
  <si>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</si>
  <si>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</si>
  <si>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</si>
  <si>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</si>
  <si>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</si>
  <si>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</si>
  <si>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</si>
  <si>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</si>
  <si>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</si>
  <si>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</si>
  <si>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</si>
  <si>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</si>
  <si>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</si>
  <si>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</si>
  <si>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</si>
  <si>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</si>
  <si>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</si>
  <si>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</si>
  <si>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</si>
  <si>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</si>
  <si>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</si>
  <si>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</si>
  <si>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</si>
  <si>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</si>
  <si>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</si>
  <si>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</si>
  <si>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</si>
  <si>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</si>
  <si>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</si>
  <si>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</si>
  <si>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</si>
  <si>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</si>
  <si>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</si>
  <si>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</si>
  <si>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</si>
  <si>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</si>
  <si>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</si>
  <si>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</si>
  <si>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</si>
  <si>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</si>
  <si>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</si>
  <si>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</si>
  <si>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</si>
  <si>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</si>
  <si>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</si>
  <si>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</si>
  <si>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</si>
  <si>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</si>
  <si>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</si>
  <si>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</si>
  <si>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</si>
  <si>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</si>
  <si>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</si>
  <si>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</si>
  <si>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</si>
  <si>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</si>
  <si>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</si>
  <si>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</si>
  <si>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</si>
  <si>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</si>
  <si>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</si>
  <si>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</si>
  <si>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</si>
  <si>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</si>
  <si>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</si>
  <si>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</si>
  <si>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</si>
  <si>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</si>
  <si>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</si>
  <si>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</si>
  <si>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</si>
  <si>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</si>
  <si>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</si>
  <si>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</si>
  <si>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</si>
  <si>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</si>
  <si>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</si>
  <si>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</si>
  <si>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</si>
  <si>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</si>
  <si>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</si>
  <si>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</si>
  <si>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</si>
  <si>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</si>
  <si>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</si>
  <si>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</si>
  <si>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</si>
  <si>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</si>
  <si>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</si>
  <si>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</si>
  <si>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</si>
  <si>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</si>
  <si>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</si>
  <si>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</si>
  <si>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</si>
  <si>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</si>
  <si>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</si>
  <si>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</si>
  <si>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</si>
  <si>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</si>
  <si>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</si>
  <si>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</si>
  <si>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</si>
  <si>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</si>
  <si>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</si>
  <si>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</si>
  <si>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</si>
  <si>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</si>
  <si>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</si>
  <si>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</si>
  <si>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</si>
  <si>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</si>
  <si>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</si>
  <si>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</si>
  <si>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</si>
  <si>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</si>
  <si>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</si>
  <si>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</si>
  <si>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</si>
  <si>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</si>
  <si>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</si>
  <si>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</si>
  <si>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</si>
  <si>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</si>
  <si>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</si>
  <si>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</si>
  <si>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</si>
  <si>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</si>
  <si>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</si>
  <si>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</si>
  <si>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</si>
  <si>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</si>
  <si>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</si>
  <si>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</si>
  <si>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</si>
  <si>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</si>
  <si>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</si>
  <si>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</si>
  <si>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</si>
  <si>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</si>
  <si>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</si>
  <si>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</si>
  <si>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</si>
  <si>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</si>
  <si>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</si>
  <si>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</si>
  <si>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</si>
  <si>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</si>
  <si>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</si>
  <si>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</si>
  <si>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</si>
  <si>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</si>
  <si>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</si>
  <si>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</si>
  <si>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</si>
  <si>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</si>
  <si>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</si>
  <si>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</si>
  <si>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</si>
  <si>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</si>
  <si>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</si>
  <si>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</si>
  <si>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</si>
  <si>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</si>
  <si>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</si>
  <si>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</si>
  <si>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</si>
  <si>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</si>
  <si>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</si>
  <si>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</si>
  <si>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</si>
  <si>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</si>
  <si>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</si>
  <si>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</si>
  <si>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</si>
  <si>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</si>
  <si>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</si>
  <si>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</si>
  <si>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</si>
  <si>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</si>
  <si>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</si>
  <si>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</si>
  <si>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</si>
  <si>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</si>
  <si>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</si>
  <si>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</si>
  <si>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</si>
  <si>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</si>
  <si>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</si>
  <si>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</si>
  <si>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</si>
  <si>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</si>
  <si>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</si>
  <si>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</si>
  <si>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</si>
  <si>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</si>
  <si>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</si>
  <si>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</si>
  <si>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</si>
  <si>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</si>
  <si>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</si>
  <si>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</si>
  <si>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</si>
  <si>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</si>
  <si>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</si>
  <si>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</si>
  <si>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</si>
  <si>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</si>
  <si>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</si>
  <si>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</si>
  <si>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</si>
  <si>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</si>
  <si>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</si>
  <si>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</si>
  <si>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</si>
  <si>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</si>
  <si>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</si>
  <si>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</si>
  <si>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</si>
  <si>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</si>
  <si>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</si>
  <si>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</si>
  <si>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</si>
  <si>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</si>
  <si>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</si>
  <si>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</si>
  <si>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</si>
  <si>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</si>
  <si>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</si>
  <si>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</si>
  <si>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</si>
  <si>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</si>
  <si>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</si>
  <si>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</si>
  <si>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</si>
  <si>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</si>
  <si>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</si>
  <si>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</si>
  <si>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</si>
  <si>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</si>
  <si>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</si>
  <si>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</si>
  <si>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</si>
  <si>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</si>
  <si>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</si>
  <si>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</si>
  <si>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</si>
  <si>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</si>
  <si>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</si>
  <si>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</si>
  <si>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</si>
  <si>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</si>
  <si>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</si>
  <si>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</si>
  <si>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</si>
  <si>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</si>
  <si>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</si>
  <si>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</si>
  <si>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</si>
  <si>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</si>
  <si>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</si>
  <si>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</si>
  <si>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</si>
  <si>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</si>
  <si>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</si>
  <si>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</si>
  <si>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</si>
  <si>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</si>
  <si>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</si>
  <si>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</si>
  <si>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</si>
  <si>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</si>
  <si>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</si>
  <si>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</si>
  <si>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</si>
  <si>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</si>
  <si>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</si>
  <si>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</si>
  <si>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</si>
  <si>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</si>
  <si>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</si>
  <si>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</si>
  <si>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</si>
  <si>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</si>
  <si>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</si>
  <si>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</si>
  <si>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</si>
  <si>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</si>
  <si>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</si>
  <si>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</si>
  <si>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</si>
  <si>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</si>
  <si>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</si>
  <si>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</si>
  <si>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</si>
  <si>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</si>
  <si>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</si>
  <si>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</si>
  <si>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</si>
  <si>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</si>
  <si>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</si>
  <si>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</si>
  <si>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</si>
  <si>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</si>
  <si>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</si>
  <si>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</si>
  <si>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</si>
  <si>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</si>
  <si>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</si>
  <si>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</si>
  <si>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</si>
  <si>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</si>
  <si>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</si>
  <si>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</si>
  <si>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</si>
  <si>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</si>
  <si>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</si>
  <si>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</si>
  <si>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</si>
  <si>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</si>
  <si>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</si>
  <si>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</si>
  <si>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</si>
  <si>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</si>
  <si>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</si>
  <si>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</si>
  <si>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</si>
  <si>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</si>
  <si>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</si>
  <si>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</si>
  <si>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</si>
  <si>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</si>
  <si>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</si>
  <si>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</si>
  <si>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</si>
  <si>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</si>
  <si>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</si>
  <si>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</si>
  <si>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</si>
  <si>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</si>
  <si>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</si>
  <si>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</si>
  <si>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</si>
  <si>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</si>
  <si>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</si>
  <si>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</si>
  <si>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</si>
  <si>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</si>
  <si>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</si>
  <si>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</si>
  <si>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</si>
  <si>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</si>
  <si>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</si>
  <si>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</si>
  <si>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</si>
  <si>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</si>
  <si>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</si>
  <si>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</si>
  <si>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</si>
  <si>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</si>
  <si>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</si>
  <si>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</si>
  <si>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</si>
  <si>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</si>
  <si>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</si>
  <si>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</si>
  <si>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</si>
  <si>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</si>
  <si>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</si>
  <si>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</si>
  <si>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</si>
  <si>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</si>
  <si>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</si>
  <si>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</si>
  <si>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</si>
  <si>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</si>
  <si>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</si>
  <si>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</si>
  <si>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</si>
  <si>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</si>
  <si>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</si>
  <si>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</si>
  <si>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</si>
  <si>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</si>
  <si>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</si>
  <si>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</si>
  <si>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</si>
  <si>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</si>
  <si>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</si>
  <si>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</si>
  <si>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</si>
  <si>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</si>
  <si>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</si>
  <si>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</si>
  <si>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</si>
  <si>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</si>
  <si>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</si>
  <si>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</si>
  <si>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</si>
  <si>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</si>
  <si>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</si>
  <si>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</si>
  <si>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</si>
  <si>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</si>
  <si>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</si>
  <si>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</si>
  <si>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</si>
  <si>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</si>
  <si>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</si>
  <si>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</si>
  <si>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</si>
  <si>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</si>
  <si>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</si>
  <si>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</si>
  <si>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</si>
  <si>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</si>
  <si>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</si>
  <si>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</si>
  <si>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</si>
  <si>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</si>
  <si>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</si>
  <si>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</si>
  <si>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</si>
  <si>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</si>
  <si>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</si>
  <si>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</si>
  <si>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</si>
  <si>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</si>
  <si>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</si>
  <si>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</si>
  <si>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</si>
  <si>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</si>
  <si>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</si>
  <si>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</si>
  <si>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</si>
  <si>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</si>
  <si>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</si>
  <si>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</si>
  <si>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</si>
  <si>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</si>
  <si>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</si>
  <si>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</si>
  <si>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</si>
  <si>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</si>
  <si>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</si>
  <si>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</si>
  <si>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</si>
  <si>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</si>
  <si>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</si>
  <si>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</si>
  <si>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</si>
  <si>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</si>
  <si>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</si>
  <si>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</si>
  <si>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</si>
  <si>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</si>
  <si>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</si>
  <si>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</si>
  <si>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</si>
  <si>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</si>
  <si>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</si>
  <si>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</si>
  <si>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</si>
  <si>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</si>
  <si>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</si>
  <si>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</si>
  <si>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</si>
  <si>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</si>
  <si>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</si>
  <si>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</si>
  <si>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</si>
  <si>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</si>
  <si>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</si>
  <si>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</si>
  <si>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</si>
  <si>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</si>
  <si>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</si>
  <si>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</si>
  <si>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</si>
  <si>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</si>
  <si>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</si>
  <si>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</si>
  <si>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</si>
  <si>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</si>
  <si>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</si>
  <si>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</si>
  <si>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</si>
  <si>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</si>
  <si>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</si>
  <si>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</si>
  <si>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</si>
  <si>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</si>
  <si>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</si>
  <si>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</si>
  <si>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</si>
  <si>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</si>
  <si>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</si>
  <si>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</si>
  <si>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</si>
  <si>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</si>
  <si>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</si>
  <si>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</si>
  <si>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</si>
  <si>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</si>
  <si>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</si>
  <si>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</si>
  <si>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</si>
  <si>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</si>
  <si>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</si>
  <si>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</si>
  <si>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</si>
  <si>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</si>
  <si>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</si>
  <si>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</si>
  <si>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</si>
  <si>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</si>
  <si>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</si>
  <si>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</si>
  <si>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</si>
  <si>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</si>
  <si>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</si>
  <si>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</si>
  <si>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</si>
  <si>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</si>
  <si>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</si>
  <si>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</si>
  <si>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</si>
  <si>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</si>
  <si>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</si>
  <si>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</si>
  <si>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</si>
  <si>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</si>
  <si>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</si>
  <si>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</si>
  <si>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</si>
  <si>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</si>
  <si>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</si>
  <si>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</si>
  <si>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</si>
  <si>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</si>
  <si>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</si>
  <si>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</si>
  <si>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</si>
  <si>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</si>
  <si>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</si>
  <si>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</si>
  <si>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</si>
  <si>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</si>
  <si>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</si>
  <si>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</si>
  <si>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</si>
  <si>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</si>
  <si>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</si>
  <si>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</si>
  <si>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</si>
  <si>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</si>
  <si>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</si>
  <si>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</si>
  <si>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</si>
  <si>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</si>
  <si>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</si>
  <si>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</si>
  <si>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</si>
  <si>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</si>
  <si>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</si>
  <si>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</si>
  <si>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</si>
  <si>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</si>
  <si>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</si>
  <si>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</si>
  <si>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</si>
  <si>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</si>
  <si>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</si>
  <si>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</si>
  <si>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</si>
  <si>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</si>
  <si>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</si>
  <si>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</si>
  <si>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</si>
  <si>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</si>
  <si>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</si>
  <si>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</si>
  <si>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</si>
  <si>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</si>
  <si>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</si>
  <si>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</si>
  <si>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</si>
  <si>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</si>
  <si>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</si>
  <si>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</si>
  <si>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</si>
  <si>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</si>
  <si>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</si>
  <si>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</si>
  <si>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</si>
  <si>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</si>
  <si>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</si>
  <si>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</si>
  <si>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</si>
  <si>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</si>
  <si>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</si>
  <si>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</si>
  <si>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</si>
  <si>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</si>
  <si>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</si>
  <si>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</si>
  <si>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</si>
  <si>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</si>
  <si>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</si>
  <si>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</si>
  <si>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</si>
  <si>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</si>
  <si>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</si>
  <si>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</si>
  <si>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</si>
  <si>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</si>
  <si>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</si>
  <si>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</si>
  <si>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</si>
  <si>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</si>
  <si>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</si>
  <si>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</si>
  <si>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</si>
  <si>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</si>
  <si>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</si>
  <si>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</si>
  <si>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</si>
  <si>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</si>
  <si>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</si>
  <si>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</si>
  <si>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</si>
  <si>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</si>
  <si>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</si>
  <si>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</si>
  <si>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</si>
  <si>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</si>
  <si>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</si>
  <si>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</si>
  <si>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</si>
  <si>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</si>
  <si>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</si>
  <si>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</si>
  <si>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</si>
  <si>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</si>
  <si>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</si>
  <si>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</si>
  <si>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</si>
  <si>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</si>
  <si>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</si>
  <si>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</si>
  <si>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</si>
  <si>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</si>
  <si>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</si>
  <si>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</si>
  <si>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</si>
  <si>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</si>
  <si>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</si>
  <si>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</si>
  <si>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</si>
  <si>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</si>
  <si>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</si>
  <si>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</si>
  <si>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</si>
  <si>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</si>
  <si>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</si>
  <si>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</si>
  <si>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</si>
  <si>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</si>
  <si>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</si>
  <si>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</si>
  <si>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</si>
  <si>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</si>
  <si>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</si>
  <si>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</si>
  <si>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</si>
  <si>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</si>
  <si>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</si>
  <si>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</si>
  <si>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</si>
  <si>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</si>
  <si>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</si>
  <si>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</si>
  <si>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</si>
  <si>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</si>
  <si>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</si>
  <si>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</si>
  <si>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</si>
  <si>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</si>
  <si>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</si>
  <si>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</si>
  <si>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</si>
  <si>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</si>
  <si>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</si>
  <si>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</si>
  <si>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</si>
  <si>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</si>
  <si>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</si>
  <si>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</si>
  <si>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</si>
  <si>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</si>
  <si>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</si>
  <si>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</si>
  <si>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</si>
  <si>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</si>
  <si>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</si>
  <si>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</si>
  <si>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</si>
  <si>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</si>
  <si>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</si>
  <si>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</si>
  <si>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</si>
  <si>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</si>
  <si>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</si>
  <si>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</si>
  <si>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</si>
  <si>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</si>
  <si>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</si>
  <si>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</si>
  <si>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</si>
  <si>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</si>
  <si>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</si>
  <si>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</si>
  <si>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</si>
  <si>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</si>
  <si>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</si>
  <si>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</si>
  <si>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</si>
  <si>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</si>
  <si>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</si>
  <si>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</si>
  <si>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</si>
  <si>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</si>
  <si>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</si>
  <si>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</si>
  <si>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</si>
  <si>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</si>
  <si>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</si>
  <si>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</si>
  <si>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</si>
  <si>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</si>
  <si>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</si>
  <si>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</si>
  <si>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</si>
  <si>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</si>
  <si>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</si>
  <si>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</si>
  <si>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</si>
  <si>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</si>
  <si>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</si>
  <si>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</si>
  <si>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</si>
  <si>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</si>
  <si>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</si>
  <si>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</si>
  <si>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</si>
  <si>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</si>
  <si>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</si>
  <si>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</si>
  <si>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</si>
  <si>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</si>
  <si>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</si>
  <si>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</si>
  <si>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</si>
  <si>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</si>
  <si>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</si>
  <si>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</si>
  <si>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</si>
  <si>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</si>
  <si>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</si>
  <si>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</si>
  <si>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</si>
  <si>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</si>
  <si>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</si>
  <si>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</si>
  <si>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</si>
  <si>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</si>
  <si>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</si>
  <si>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</si>
  <si>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</si>
  <si>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</si>
  <si>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</si>
  <si>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</si>
  <si>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</si>
  <si>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</si>
  <si>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</si>
  <si>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</si>
  <si>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</si>
  <si>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</si>
  <si>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</si>
  <si>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</si>
  <si>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</si>
  <si>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</si>
  <si>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</si>
  <si>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</si>
  <si>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</si>
  <si>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</si>
  <si>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</si>
  <si>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</si>
  <si>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</si>
  <si>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</si>
  <si>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</si>
  <si>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</si>
  <si>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</si>
  <si>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</si>
  <si>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</si>
  <si>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</si>
  <si>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</si>
  <si>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</si>
  <si>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</si>
  <si>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</si>
  <si>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</si>
  <si>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</si>
  <si>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</si>
  <si>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</si>
  <si>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</si>
  <si>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</si>
  <si>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</si>
  <si>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</si>
  <si>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</si>
  <si>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</si>
  <si>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</si>
  <si>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</si>
  <si>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</si>
  <si>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</si>
  <si>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</si>
  <si>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</si>
  <si>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</si>
  <si>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</si>
  <si>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</si>
  <si>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</si>
  <si>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</si>
  <si>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</si>
  <si>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</si>
  <si>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</si>
  <si>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</si>
  <si>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</si>
  <si>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</si>
  <si>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</si>
  <si>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</si>
  <si>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</si>
  <si>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</si>
  <si>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</si>
  <si>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</si>
  <si>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</si>
  <si>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</si>
  <si>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</si>
  <si>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</si>
  <si>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</si>
  <si>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</si>
  <si>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</si>
  <si>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</si>
  <si>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</si>
  <si>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</si>
  <si>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</si>
  <si>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</si>
  <si>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</si>
  <si>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</si>
  <si>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</si>
  <si>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</si>
  <si>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</si>
  <si>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</si>
  <si>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</si>
  <si>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</si>
  <si>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</si>
  <si>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</si>
  <si>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</si>
  <si>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</si>
  <si>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</si>
  <si>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</si>
  <si>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</si>
  <si>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</si>
  <si>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</si>
  <si>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</si>
  <si>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</si>
  <si>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</si>
  <si>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</si>
  <si>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</si>
  <si>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</si>
  <si>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</si>
  <si>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</si>
  <si>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</si>
  <si>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</si>
  <si>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</si>
  <si>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</si>
  <si>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</si>
  <si>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</si>
  <si>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</si>
  <si>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</si>
  <si>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</si>
  <si>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</si>
  <si>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</si>
  <si>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</si>
  <si>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</si>
  <si>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</si>
  <si>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</si>
  <si>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</si>
  <si>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</si>
  <si>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</si>
  <si>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</si>
  <si>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</si>
  <si>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</si>
  <si>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</si>
  <si>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</si>
  <si>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</si>
  <si>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</si>
  <si>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</si>
  <si>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</si>
  <si>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</si>
  <si>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</si>
  <si>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</si>
  <si>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</si>
  <si>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</si>
  <si>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</si>
  <si>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</si>
  <si>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</si>
  <si>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</si>
  <si>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</si>
  <si>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</si>
  <si>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</si>
  <si>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</si>
  <si>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</si>
  <si>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</si>
  <si>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</si>
  <si>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</si>
  <si>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</si>
  <si>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</si>
  <si>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</si>
  <si>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</si>
  <si>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</si>
  <si>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</si>
  <si>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</si>
  <si>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</si>
  <si>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</si>
  <si>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</si>
  <si>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</si>
  <si>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</si>
  <si>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</si>
  <si>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</si>
  <si>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</si>
  <si>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</si>
  <si>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</si>
  <si>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</si>
  <si>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</si>
  <si>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</si>
  <si>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</si>
  <si>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</si>
  <si>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</si>
  <si>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</si>
  <si>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</si>
  <si>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</si>
  <si>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</si>
  <si>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</si>
  <si>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</si>
  <si>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</si>
  <si>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</si>
  <si>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</si>
  <si>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</si>
  <si>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</si>
  <si>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</si>
  <si>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</si>
  <si>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</si>
  <si>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</si>
  <si>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</si>
  <si>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</si>
  <si>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</si>
  <si>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</si>
  <si>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</si>
  <si>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</si>
  <si>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</si>
  <si>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</si>
  <si>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</si>
  <si>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</si>
  <si>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</si>
  <si>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</si>
  <si>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</si>
  <si>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</si>
  <si>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</si>
  <si>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</si>
  <si>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</si>
  <si>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</si>
  <si>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</si>
  <si>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</si>
  <si>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</si>
  <si>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</si>
  <si>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</si>
  <si>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</si>
  <si>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</si>
  <si>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</si>
  <si>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</si>
  <si>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</si>
  <si>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</si>
  <si>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</si>
  <si>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</si>
  <si>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</si>
  <si>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</si>
  <si>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</si>
  <si>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</si>
  <si>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</si>
  <si>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</si>
  <si>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</si>
  <si>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</si>
  <si>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</si>
  <si>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</si>
  <si>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</si>
  <si>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</si>
  <si>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</si>
  <si>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</si>
  <si>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</si>
  <si>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</si>
  <si>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</si>
  <si>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</si>
  <si>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</si>
  <si>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</si>
  <si>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</si>
  <si>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</si>
  <si>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</si>
  <si>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</si>
  <si>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</si>
  <si>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</si>
  <si>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</si>
  <si>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</si>
  <si>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</si>
  <si>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</si>
  <si>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</si>
  <si>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</si>
  <si>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</si>
  <si>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</si>
  <si>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</si>
  <si>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</si>
  <si>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</si>
  <si>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</si>
  <si>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</si>
  <si>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</si>
  <si>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</si>
  <si>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</si>
  <si>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</si>
  <si>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</si>
  <si>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</si>
  <si>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</si>
  <si>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</si>
  <si>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</si>
  <si>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</si>
  <si>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</si>
  <si>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</si>
  <si>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</si>
  <si>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</si>
  <si>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</si>
  <si>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</si>
  <si>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</si>
  <si>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</si>
  <si>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</si>
  <si>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</si>
  <si>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</si>
  <si>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</si>
  <si>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</si>
  <si>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</si>
  <si>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</si>
  <si>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</si>
  <si>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</si>
  <si>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</si>
  <si>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</si>
  <si>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</si>
  <si>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</si>
  <si>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</si>
  <si>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</si>
  <si>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</si>
  <si>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</si>
  <si>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</si>
  <si>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</si>
  <si>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</si>
  <si>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</si>
  <si>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</si>
  <si>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</si>
  <si>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</si>
  <si>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</si>
  <si>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</si>
  <si>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</si>
  <si>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</si>
  <si>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</si>
  <si>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</si>
  <si>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</si>
  <si>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</si>
  <si>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</si>
  <si>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</si>
  <si>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</si>
  <si>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</si>
  <si>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</si>
  <si>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</si>
  <si>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</si>
  <si>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</si>
  <si>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</si>
  <si>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</si>
  <si>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</si>
  <si>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</si>
  <si>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</si>
  <si>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</si>
  <si>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</si>
  <si>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</si>
  <si>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</si>
  <si>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</si>
  <si>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</si>
  <si>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</si>
  <si>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</si>
  <si>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</si>
  <si>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</si>
  <si>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</si>
  <si>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</si>
  <si>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</si>
  <si>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</si>
  <si>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</si>
  <si>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</si>
  <si>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</si>
  <si>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</si>
  <si>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</si>
  <si>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</si>
  <si>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</si>
  <si>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</si>
  <si>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</si>
  <si>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</si>
  <si>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</si>
  <si>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</si>
  <si>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</si>
  <si>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</si>
  <si>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</si>
  <si>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</si>
  <si>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</si>
  <si>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</si>
  <si>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</si>
  <si>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</si>
  <si>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</si>
  <si>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</si>
  <si>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</si>
  <si>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</si>
  <si>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</si>
  <si>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</si>
  <si>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</si>
  <si>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</si>
  <si>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</si>
  <si>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</si>
  <si>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</si>
  <si>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</si>
  <si>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</si>
  <si>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</si>
  <si>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</si>
  <si>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</si>
  <si>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</si>
  <si>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</si>
  <si>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</si>
  <si>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</si>
  <si>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</si>
  <si>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</si>
  <si>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</si>
  <si>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</si>
  <si>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</si>
  <si>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</si>
  <si>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</si>
  <si>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</si>
  <si>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</si>
  <si>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</si>
  <si>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</si>
  <si>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</si>
  <si>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</si>
  <si>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</si>
  <si>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</si>
  <si>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</si>
  <si>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</si>
  <si>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</si>
  <si>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</si>
  <si>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</si>
  <si>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</si>
  <si>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</si>
  <si>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</si>
  <si>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</si>
  <si>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</si>
  <si>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</si>
  <si>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</si>
  <si>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</si>
  <si>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</si>
  <si>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</si>
  <si>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</si>
  <si>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</si>
  <si>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</si>
  <si>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</si>
  <si>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</si>
  <si>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</si>
  <si>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</si>
  <si>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</si>
  <si>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</si>
  <si>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</si>
  <si>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</si>
  <si>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</si>
  <si>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</si>
  <si>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</si>
  <si>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</si>
  <si>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</si>
  <si>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</si>
  <si>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</si>
  <si>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</si>
  <si>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</si>
  <si>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</si>
  <si>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</si>
  <si>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</si>
  <si>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</si>
  <si>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</si>
  <si>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</si>
  <si>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</si>
  <si>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</si>
  <si>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</si>
  <si>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</si>
  <si>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</si>
  <si>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</si>
  <si>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</si>
  <si>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</si>
  <si>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</si>
  <si>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</si>
  <si>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</si>
  <si>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</si>
  <si>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</si>
  <si>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</si>
  <si>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</si>
  <si>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</si>
  <si>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</si>
  <si>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</si>
  <si>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</si>
  <si>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</si>
  <si>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</si>
  <si>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</si>
  <si>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</si>
  <si>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</si>
  <si>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</si>
  <si>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</si>
  <si>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</si>
  <si>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</si>
  <si>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</si>
  <si>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</si>
  <si>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</si>
  <si>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</si>
  <si>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</si>
  <si>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</si>
  <si>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</si>
  <si>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</si>
  <si>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</si>
  <si>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</si>
  <si>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</si>
  <si>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</si>
  <si>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</si>
  <si>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</si>
  <si>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</si>
  <si>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</si>
  <si>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</si>
  <si>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</si>
  <si>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</si>
  <si>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</si>
  <si>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</si>
  <si>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</si>
  <si>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</si>
  <si>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</si>
  <si>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</si>
  <si>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</si>
  <si>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</si>
  <si>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</si>
  <si>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</si>
  <si>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</si>
  <si>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</si>
  <si>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</si>
  <si>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</si>
  <si>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</si>
  <si>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</si>
  <si>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</si>
  <si>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</si>
  <si>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</si>
  <si>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</si>
  <si>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</si>
  <si>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</si>
  <si>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</si>
  <si>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</si>
  <si>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</si>
  <si>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</si>
  <si>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</si>
  <si>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</si>
  <si>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</si>
  <si>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</si>
  <si>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</si>
  <si>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</si>
  <si>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</si>
  <si>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</si>
  <si>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</si>
  <si>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</si>
  <si>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</si>
  <si>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</si>
  <si>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</si>
  <si>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</si>
  <si>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</si>
  <si>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</si>
  <si>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</si>
  <si>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</si>
  <si>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</si>
  <si>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</si>
  <si>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</si>
  <si>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</si>
  <si>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</si>
  <si>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</si>
  <si>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</si>
  <si>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</si>
  <si>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</si>
  <si>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</si>
  <si>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</si>
  <si>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</si>
  <si>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</si>
  <si>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</si>
  <si>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</si>
  <si>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</si>
  <si>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</si>
  <si>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</si>
  <si>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</si>
  <si>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</si>
  <si>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</si>
  <si>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</si>
  <si>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</si>
  <si>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</si>
  <si>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</si>
  <si>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</si>
  <si>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</si>
  <si>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</si>
  <si>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</si>
  <si>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</si>
  <si>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</si>
  <si>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</si>
  <si>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</si>
  <si>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</si>
  <si>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</si>
  <si>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</si>
  <si>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</si>
  <si>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</si>
  <si>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</si>
  <si>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</si>
  <si>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</si>
  <si>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</si>
  <si>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</si>
  <si>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</si>
  <si>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</si>
  <si>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</si>
  <si>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</si>
  <si>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</si>
  <si>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</si>
  <si>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</si>
  <si>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</si>
  <si>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</si>
  <si>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</si>
  <si>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</si>
  <si>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</si>
  <si>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</si>
  <si>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</si>
  <si>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</si>
  <si>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</si>
  <si>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</si>
  <si>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</si>
  <si>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</si>
  <si>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</si>
  <si>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</si>
  <si>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</si>
  <si>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</si>
  <si>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</si>
  <si>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</si>
  <si>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</si>
  <si>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</si>
  <si>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</si>
  <si>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</si>
  <si>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</si>
  <si>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</si>
  <si>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</si>
  <si>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</si>
  <si>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</si>
  <si>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</si>
  <si>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</si>
  <si>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</si>
  <si>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</si>
  <si>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</si>
  <si>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</si>
  <si>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</si>
  <si>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</si>
  <si>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</si>
  <si>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</si>
  <si>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</si>
  <si>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</si>
  <si>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</si>
  <si>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</si>
  <si>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</si>
  <si>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</si>
  <si>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</si>
  <si>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</si>
  <si>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</si>
  <si>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</si>
  <si>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</si>
  <si>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</si>
  <si>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</si>
  <si>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</si>
  <si>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</si>
  <si>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</si>
  <si>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</si>
  <si>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</si>
  <si>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</si>
  <si>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</si>
  <si>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</si>
  <si>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</si>
  <si>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</si>
  <si>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</si>
  <si>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</si>
  <si>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</si>
  <si>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</si>
  <si>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</si>
  <si>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</si>
  <si>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</si>
  <si>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</si>
  <si>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</si>
  <si>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</si>
  <si>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</si>
  <si>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</si>
  <si>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</si>
  <si>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</si>
  <si>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</si>
  <si>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</si>
  <si>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</si>
  <si>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</si>
  <si>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</si>
  <si>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</si>
  <si>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</si>
  <si>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</si>
  <si>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</si>
  <si>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</si>
  <si>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</si>
  <si>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</si>
  <si>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</si>
  <si>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</si>
  <si>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</si>
  <si>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</si>
  <si>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</si>
  <si>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</si>
  <si>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</si>
  <si>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</si>
  <si>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</si>
  <si>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</si>
  <si>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</si>
  <si>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</si>
  <si>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</si>
  <si>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</si>
  <si>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</si>
  <si>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</si>
  <si>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</si>
  <si>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</si>
  <si>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</si>
  <si>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</si>
  <si>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</si>
  <si>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</si>
  <si>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</si>
  <si>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</si>
  <si>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</si>
  <si>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</si>
  <si>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</si>
  <si>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</si>
  <si>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</si>
  <si>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</si>
  <si>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</si>
  <si>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</si>
  <si>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</si>
  <si>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</si>
  <si>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</si>
  <si>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</si>
  <si>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</si>
  <si>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</si>
  <si>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</si>
  <si>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</si>
  <si>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</si>
  <si>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</si>
  <si>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</si>
  <si>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</si>
  <si>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</si>
  <si>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</si>
  <si>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</si>
  <si>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</si>
  <si>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</si>
  <si>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</si>
  <si>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</si>
  <si>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</si>
  <si>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</si>
  <si>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</si>
  <si>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</si>
  <si>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</si>
  <si>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</si>
  <si>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</si>
  <si>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</si>
  <si>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</si>
  <si>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</si>
  <si>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</si>
  <si>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</si>
  <si>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</si>
  <si>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</si>
  <si>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</si>
  <si>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</si>
  <si>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</si>
  <si>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</si>
  <si>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</si>
  <si>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</si>
  <si>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</si>
  <si>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</si>
  <si>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</si>
  <si>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</si>
  <si>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</si>
  <si>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</si>
  <si>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</si>
  <si>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</si>
  <si>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</si>
  <si>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</si>
  <si>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</si>
  <si>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</si>
  <si>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</si>
  <si>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</si>
  <si>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</si>
  <si>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</si>
  <si>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</si>
  <si>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</si>
  <si>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</si>
  <si>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</si>
  <si>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</si>
  <si>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</si>
  <si>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</si>
  <si>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</si>
  <si>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</si>
  <si>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</si>
  <si>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</si>
  <si>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</si>
  <si>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</si>
  <si>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</si>
  <si>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</si>
  <si>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</si>
  <si>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</si>
  <si>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</si>
  <si>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</si>
  <si>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</si>
  <si>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</si>
  <si>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</si>
  <si>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</si>
  <si>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</si>
  <si>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</si>
  <si>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</si>
  <si>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</si>
  <si>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</si>
  <si>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</si>
  <si>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</si>
  <si>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</si>
  <si>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</si>
  <si>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</si>
  <si>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</si>
  <si>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</si>
  <si>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</si>
  <si>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</si>
  <si>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</si>
  <si>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</si>
  <si>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</si>
  <si>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</si>
  <si>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</si>
  <si>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</si>
  <si>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</si>
  <si>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</si>
  <si>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</si>
  <si>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</si>
  <si>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</si>
  <si>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</si>
  <si>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</si>
  <si>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</si>
  <si>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</si>
  <si>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</si>
  <si>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</si>
  <si>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</si>
  <si>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</si>
  <si>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</si>
  <si>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</si>
  <si>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</si>
  <si>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</si>
  <si>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</si>
  <si>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</si>
  <si>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</si>
  <si>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</si>
  <si>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</si>
  <si>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</si>
  <si>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</si>
  <si>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</si>
  <si>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</si>
  <si>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</si>
  <si>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</si>
  <si>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</si>
  <si>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</si>
  <si>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</si>
  <si>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</si>
  <si>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</si>
  <si>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</si>
  <si>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</si>
  <si>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</si>
  <si>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</si>
  <si>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</si>
  <si>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</si>
  <si>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</si>
  <si>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</si>
  <si>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</si>
  <si>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</si>
  <si>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</si>
  <si>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</si>
  <si>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</si>
  <si>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</si>
  <si>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</si>
  <si>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</si>
  <si>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</si>
  <si>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</si>
  <si>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</si>
  <si>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</si>
  <si>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</si>
  <si>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</si>
  <si>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</si>
  <si>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</si>
  <si>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</si>
  <si>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</si>
  <si>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</si>
  <si>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</si>
  <si>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</si>
  <si>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</si>
  <si>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</si>
  <si>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</si>
  <si>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</si>
  <si>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</si>
  <si>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</si>
  <si>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</si>
  <si>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</si>
  <si>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</si>
  <si>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</si>
  <si>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</si>
  <si>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</si>
  <si>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</si>
  <si>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</si>
  <si>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</si>
  <si>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</si>
  <si>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</si>
  <si>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</si>
  <si>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</si>
  <si>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</si>
  <si>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</si>
  <si>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</si>
  <si>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</si>
  <si>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</si>
  <si>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</si>
  <si>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</si>
  <si>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</si>
  <si>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</si>
  <si>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</si>
  <si>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</si>
  <si>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</si>
  <si>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</si>
  <si>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</si>
  <si>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</si>
  <si>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</si>
  <si>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</si>
  <si>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</si>
  <si>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</si>
  <si>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</si>
  <si>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</si>
  <si>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</si>
  <si>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</si>
  <si>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</si>
  <si>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</si>
  <si>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</si>
  <si>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</si>
  <si>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</si>
  <si>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</si>
  <si>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</si>
  <si>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</si>
  <si>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</si>
  <si>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</si>
  <si>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</si>
  <si>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</si>
  <si>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</si>
  <si>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</si>
  <si>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</si>
  <si>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</si>
  <si>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</si>
  <si>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</si>
  <si>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</si>
  <si>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</si>
  <si>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</si>
  <si>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</si>
  <si>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</si>
  <si>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</si>
  <si>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</si>
  <si>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</si>
  <si>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</si>
  <si>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</si>
  <si>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</si>
  <si>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</si>
  <si>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</si>
  <si>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</si>
  <si>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</si>
  <si>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</si>
  <si>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</si>
  <si>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</si>
  <si>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</si>
  <si>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</si>
  <si>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</si>
  <si>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</si>
  <si>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</si>
  <si>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</si>
  <si>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</si>
  <si>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</si>
  <si>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</si>
  <si>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</si>
  <si>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</si>
  <si>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</si>
  <si>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</si>
  <si>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</si>
  <si>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</si>
  <si>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</si>
  <si>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</si>
  <si>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</si>
  <si>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</si>
  <si>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</si>
  <si>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</si>
  <si>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</si>
  <si>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</si>
  <si>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</si>
  <si>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</si>
  <si>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</si>
  <si>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</si>
  <si>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</si>
  <si>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</si>
  <si>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</si>
  <si>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</si>
  <si>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</si>
  <si>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</si>
  <si>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</si>
  <si>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</si>
  <si>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</si>
  <si>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</si>
  <si>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</si>
  <si>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</si>
  <si>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</si>
  <si>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</si>
  <si>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</si>
  <si>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</si>
  <si>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</si>
  <si>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</si>
  <si>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</si>
  <si>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</si>
  <si>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</si>
  <si>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</si>
  <si>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</si>
  <si>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</si>
  <si>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</si>
  <si>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</si>
  <si>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</si>
  <si>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</si>
  <si>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</si>
  <si>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</si>
  <si>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</si>
  <si>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</si>
  <si>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</si>
  <si>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</si>
  <si>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</si>
  <si>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</si>
  <si>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</si>
  <si>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</si>
  <si>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</si>
  <si>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</si>
  <si>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</si>
  <si>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</si>
  <si>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</si>
  <si>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</si>
  <si>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</si>
  <si>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</si>
  <si>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</si>
  <si>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</si>
  <si>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</si>
  <si>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</si>
  <si>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</si>
  <si>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</si>
  <si>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</si>
  <si>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</si>
  <si>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</si>
  <si>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</si>
  <si>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</si>
  <si>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</si>
  <si>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</si>
  <si>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</si>
  <si>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</si>
  <si>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</si>
  <si>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</si>
  <si>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</si>
  <si>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</si>
  <si>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</si>
  <si>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</si>
  <si>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</si>
  <si>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</si>
  <si>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</si>
  <si>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</si>
  <si>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</si>
  <si>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</si>
  <si>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</si>
  <si>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</si>
  <si>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</si>
  <si>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</si>
  <si>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</si>
  <si>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</si>
  <si>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</si>
  <si>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</si>
  <si>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</si>
  <si>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</si>
  <si>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</si>
  <si>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</si>
  <si>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</si>
  <si>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</si>
  <si>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</si>
  <si>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</si>
  <si>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</si>
  <si>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</si>
  <si>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</si>
  <si>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</si>
  <si>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</si>
  <si>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</si>
  <si>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</si>
  <si>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</si>
  <si>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</si>
  <si>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</si>
  <si>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</si>
  <si>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</si>
  <si>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</si>
  <si>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</si>
  <si>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</si>
  <si>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</si>
  <si>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</si>
  <si>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</si>
  <si>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</si>
  <si>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</si>
  <si>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</si>
  <si>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</si>
  <si>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</si>
  <si>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</si>
  <si>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</si>
  <si>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</si>
  <si>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</si>
  <si>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</si>
  <si>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</si>
  <si>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</si>
  <si>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</si>
  <si>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</si>
  <si>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</si>
  <si>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</si>
  <si>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</si>
  <si>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</si>
  <si>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</si>
  <si>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</si>
  <si>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</si>
  <si>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</si>
  <si>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</si>
  <si>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</si>
  <si>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</si>
  <si>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</si>
  <si>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</si>
  <si>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</si>
  <si>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</si>
  <si>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</si>
  <si>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</si>
  <si>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</si>
  <si>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</si>
  <si>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</si>
  <si>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</si>
  <si>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</si>
  <si>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</si>
  <si>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</si>
  <si>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</si>
  <si>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</si>
  <si>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</si>
  <si>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</si>
  <si>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</si>
  <si>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</si>
  <si>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</si>
  <si>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</si>
  <si>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</si>
  <si>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</si>
  <si>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</si>
  <si>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</si>
  <si>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</si>
  <si>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</si>
  <si>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</si>
  <si>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</si>
  <si>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</si>
  <si>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</si>
  <si>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</si>
  <si>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</si>
  <si>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</si>
  <si>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</si>
  <si>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</si>
  <si>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</si>
  <si>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</si>
  <si>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</si>
  <si>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</si>
  <si>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</si>
  <si>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</si>
  <si>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</si>
  <si>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</si>
  <si>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</si>
  <si>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</si>
  <si>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</si>
  <si>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</si>
  <si>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</si>
  <si>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</si>
  <si>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</si>
  <si>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</si>
  <si>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</si>
  <si>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</si>
  <si>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</si>
  <si>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</si>
  <si>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</si>
  <si>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</si>
  <si>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</si>
  <si>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</si>
  <si>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</si>
  <si>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</si>
  <si>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</si>
  <si>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</si>
  <si>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</si>
  <si>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</si>
  <si>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</si>
  <si>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</si>
  <si>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</si>
  <si>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</si>
  <si>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</si>
  <si>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</si>
  <si>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</si>
  <si>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</si>
  <si>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</si>
  <si>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</si>
  <si>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</si>
  <si>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</si>
  <si>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</si>
  <si>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</si>
  <si>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</si>
  <si>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</si>
  <si>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</si>
  <si>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</si>
  <si>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</si>
  <si>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</si>
  <si>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</si>
  <si>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</si>
  <si>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</si>
  <si>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</si>
  <si>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</si>
  <si>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</si>
  <si>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</si>
  <si>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</si>
  <si>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</si>
  <si>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</si>
  <si>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</si>
  <si>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</si>
  <si>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</si>
  <si>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</si>
  <si>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</si>
  <si>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</si>
  <si>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</si>
  <si>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</si>
  <si>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</si>
  <si>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</si>
  <si>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</si>
  <si>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</si>
  <si>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</si>
  <si>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</si>
  <si>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</si>
  <si>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</si>
  <si>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</si>
  <si>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</si>
  <si>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</si>
  <si>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</si>
  <si>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</si>
  <si>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</si>
  <si>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</si>
  <si>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</si>
  <si>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</si>
  <si>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</si>
  <si>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</si>
  <si>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</si>
  <si>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</si>
  <si>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</si>
  <si>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</si>
  <si>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</si>
  <si>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</si>
  <si>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</si>
  <si>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</si>
  <si>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</si>
  <si>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</si>
  <si>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</si>
  <si>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</si>
  <si>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</si>
  <si>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</si>
  <si>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</si>
  <si>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</si>
  <si>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</si>
  <si>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</si>
  <si>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</si>
  <si>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</si>
  <si>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</si>
  <si>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</si>
  <si>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</si>
  <si>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</si>
  <si>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</si>
  <si>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</si>
  <si>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</si>
  <si>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</si>
  <si>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</si>
  <si>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</si>
  <si>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</si>
  <si>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</si>
  <si>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</si>
  <si>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</si>
  <si>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</si>
  <si>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</si>
  <si>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</si>
  <si>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</si>
  <si>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</si>
  <si>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</si>
  <si>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</si>
  <si>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</si>
  <si>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</si>
  <si>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</si>
  <si>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</si>
  <si>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</si>
  <si>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</si>
  <si>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</si>
  <si>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</si>
  <si>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</si>
  <si>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</si>
  <si>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</si>
  <si>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</si>
  <si>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</si>
  <si>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</si>
  <si>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</si>
  <si>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</si>
  <si>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</si>
  <si>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</si>
  <si>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</si>
  <si>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</si>
  <si>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</si>
  <si>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</si>
  <si>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</si>
  <si>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</si>
  <si>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</si>
  <si>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</si>
  <si>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</si>
  <si>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</si>
  <si>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</si>
  <si>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</si>
  <si>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</si>
  <si>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</si>
  <si>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</si>
  <si>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</si>
  <si>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</si>
  <si>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</si>
  <si>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</si>
  <si>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</si>
  <si>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</si>
  <si>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</si>
  <si>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</si>
  <si>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</si>
  <si>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</si>
  <si>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</si>
  <si>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</si>
  <si>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</si>
  <si>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</si>
  <si>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</si>
  <si>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</si>
  <si>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</si>
  <si>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</si>
  <si>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</si>
  <si>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</si>
  <si>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</si>
  <si>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</si>
  <si>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</si>
  <si>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</si>
  <si>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</si>
  <si>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</si>
  <si>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</si>
  <si>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</si>
  <si>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</si>
  <si>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</si>
  <si>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</si>
  <si>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</si>
  <si>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</si>
  <si>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</si>
  <si>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</si>
  <si>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</si>
  <si>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</si>
  <si>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</si>
  <si>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</si>
  <si>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</si>
  <si>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</si>
  <si>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</si>
  <si>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</si>
  <si>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</si>
  <si>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</si>
  <si>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</si>
  <si>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</si>
  <si>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</si>
  <si>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</si>
  <si>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</si>
  <si>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</si>
  <si>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</si>
  <si>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</si>
  <si>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</si>
  <si>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</si>
  <si>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</si>
  <si>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</si>
  <si>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</si>
  <si>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</si>
  <si>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</si>
  <si>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</si>
  <si>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</si>
  <si>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</si>
  <si>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</si>
  <si>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</si>
  <si>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</si>
  <si>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</si>
  <si>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</si>
  <si>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</si>
  <si>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</si>
  <si>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</si>
  <si>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</si>
  <si>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</si>
  <si>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</si>
  <si>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</si>
  <si>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</si>
  <si>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</si>
  <si>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</si>
  <si>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</si>
  <si>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</si>
  <si>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</si>
  <si>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</si>
  <si>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</si>
  <si>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</si>
  <si>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</si>
  <si>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</si>
  <si>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</si>
  <si>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</si>
  <si>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</si>
  <si>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</si>
  <si>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</si>
  <si>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</si>
  <si>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</si>
  <si>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</si>
  <si>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</si>
  <si>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</si>
  <si>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</si>
  <si>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</si>
  <si>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</si>
  <si>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</si>
  <si>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</si>
  <si>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</si>
  <si>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</si>
  <si>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</si>
  <si>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</si>
  <si>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</si>
  <si>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</si>
  <si>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</si>
  <si>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</si>
  <si>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</si>
  <si>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</si>
  <si>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</si>
  <si>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</si>
  <si>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</si>
  <si>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</si>
  <si>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</si>
  <si>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</si>
  <si>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</si>
  <si>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</si>
  <si>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</si>
  <si>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</si>
  <si>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</si>
  <si>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</si>
  <si>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</si>
  <si>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</si>
  <si>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</si>
  <si>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</si>
  <si>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</si>
  <si>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</si>
  <si>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</si>
  <si>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</si>
  <si>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</si>
  <si>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</si>
  <si>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</si>
  <si>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</si>
  <si>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</si>
  <si>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</si>
  <si>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</si>
  <si>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</si>
  <si>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</si>
  <si>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</si>
  <si>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</si>
  <si>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</si>
  <si>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</si>
  <si>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</si>
  <si>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</si>
  <si>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</si>
  <si>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</si>
  <si>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</si>
  <si>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</si>
  <si>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</si>
  <si>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</si>
  <si>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</si>
  <si>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</si>
  <si>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</si>
  <si>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</si>
  <si>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</si>
  <si>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</si>
  <si>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</si>
  <si>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</si>
  <si>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</si>
  <si>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</si>
  <si>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</si>
  <si>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</si>
  <si>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</si>
  <si>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</si>
  <si>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</si>
  <si>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</si>
  <si>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</si>
  <si>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</si>
  <si>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</si>
  <si>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</si>
  <si>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</si>
  <si>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</si>
  <si>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</si>
  <si>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</si>
  <si>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</si>
  <si>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</si>
  <si>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</si>
  <si>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</si>
  <si>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</si>
  <si>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</si>
  <si>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</si>
  <si>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</si>
  <si>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</si>
  <si>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</si>
  <si>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</si>
  <si>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</si>
  <si>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</si>
  <si>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</si>
  <si>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</si>
  <si>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</si>
  <si>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</si>
  <si>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</si>
  <si>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</si>
  <si>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</si>
  <si>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</si>
  <si>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</si>
  <si>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</si>
  <si>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</si>
  <si>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</si>
  <si>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</si>
  <si>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</si>
  <si>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</si>
  <si>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</si>
  <si>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</si>
  <si>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</si>
  <si>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</si>
  <si>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</si>
  <si>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</si>
  <si>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</si>
  <si>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</si>
  <si>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</si>
  <si>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</si>
  <si>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</si>
  <si>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</si>
  <si>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</si>
  <si>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</si>
  <si>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</si>
  <si>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</si>
  <si>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</si>
  <si>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</si>
  <si>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</si>
  <si>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</si>
  <si>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</si>
  <si>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</si>
  <si>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</si>
  <si>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</si>
  <si>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</si>
  <si>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</si>
  <si>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</si>
  <si>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</si>
  <si>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</si>
  <si>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</si>
  <si>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</si>
  <si>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</si>
  <si>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</si>
  <si>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</si>
  <si>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</si>
  <si>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</si>
  <si>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</si>
  <si>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</si>
  <si>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</si>
  <si>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</si>
  <si>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</si>
  <si>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</si>
  <si>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</si>
  <si>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</si>
  <si>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</si>
  <si>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</si>
  <si>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</si>
  <si>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</si>
  <si>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</si>
  <si>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</si>
  <si>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</si>
  <si>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</si>
  <si>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</si>
  <si>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</si>
  <si>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</si>
  <si>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</si>
  <si>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</si>
  <si>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</si>
  <si>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</si>
  <si>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</si>
  <si>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</si>
  <si>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</si>
  <si>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</si>
  <si>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</si>
  <si>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</si>
  <si>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</si>
  <si>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</si>
  <si>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</si>
  <si>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</si>
  <si>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</si>
  <si>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</si>
  <si>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</si>
  <si>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</si>
  <si>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</si>
  <si>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</si>
  <si>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</si>
  <si>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</si>
  <si>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</si>
  <si>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</si>
  <si>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</si>
  <si>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</si>
  <si>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</si>
  <si>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</si>
  <si>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</si>
  <si>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</si>
  <si>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</si>
  <si>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</si>
  <si>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</si>
  <si>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</si>
  <si>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</si>
  <si>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</si>
  <si>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</si>
  <si>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</si>
  <si>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</si>
  <si>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</si>
  <si>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</si>
  <si>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</si>
  <si>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</si>
  <si>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</si>
  <si>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</si>
  <si>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</si>
  <si>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</si>
  <si>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</si>
  <si>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</si>
  <si>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</si>
  <si>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</si>
  <si>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</si>
  <si>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</si>
  <si>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</si>
  <si>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</si>
  <si>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</si>
  <si>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</si>
  <si>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</si>
  <si>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</si>
  <si>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</si>
  <si>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</si>
  <si>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</si>
  <si>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</si>
  <si>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</si>
  <si>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</si>
  <si>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</si>
  <si>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</si>
  <si>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</si>
  <si>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</si>
  <si>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</si>
  <si>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</si>
  <si>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</si>
  <si>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</si>
  <si>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</si>
  <si>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</si>
  <si>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</si>
  <si>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</si>
  <si>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</si>
  <si>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</si>
  <si>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</si>
  <si>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</si>
  <si>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</si>
  <si>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</si>
  <si>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</si>
  <si>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</si>
  <si>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</si>
  <si>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</si>
  <si>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</si>
  <si>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</si>
  <si>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</si>
  <si>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</si>
  <si>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</si>
  <si>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</si>
  <si>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</si>
  <si>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</si>
  <si>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</si>
  <si>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</si>
  <si>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</si>
  <si>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</si>
  <si>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</si>
  <si>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</si>
  <si>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</si>
  <si>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</si>
  <si>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</si>
  <si>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</si>
  <si>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</si>
  <si>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</si>
  <si>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</si>
  <si>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</si>
  <si>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</si>
  <si>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</si>
  <si>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</si>
  <si>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</si>
  <si>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</si>
  <si>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</si>
  <si>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</si>
  <si>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</si>
  <si>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</si>
  <si>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</si>
  <si>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</si>
  <si>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</si>
  <si>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</si>
  <si>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</si>
  <si>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</si>
  <si>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</si>
  <si>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</si>
  <si>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</si>
  <si>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</si>
  <si>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</si>
  <si>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</si>
  <si>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</si>
  <si>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</si>
  <si>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</si>
  <si>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</si>
  <si>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</si>
  <si>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</si>
  <si>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</si>
  <si>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</si>
  <si>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</si>
  <si>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</si>
  <si>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</si>
  <si>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</si>
  <si>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</si>
  <si>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</si>
  <si>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</si>
  <si>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</si>
  <si>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</si>
  <si>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</si>
  <si>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</si>
  <si>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</si>
  <si>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</si>
  <si>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</si>
  <si>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</si>
  <si>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</si>
  <si>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</si>
  <si>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</si>
  <si>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</si>
  <si>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</si>
  <si>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</si>
  <si>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</si>
  <si>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</si>
  <si>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</si>
  <si>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</si>
  <si>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</si>
  <si>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</si>
  <si>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</si>
  <si>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</si>
  <si>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</si>
  <si>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</si>
  <si>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</si>
  <si>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</si>
  <si>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</si>
  <si>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</si>
  <si>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</si>
  <si>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</si>
  <si>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</si>
  <si>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</si>
  <si>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</si>
  <si>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</si>
  <si>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</si>
  <si>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</si>
  <si>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</si>
  <si>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</si>
  <si>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</si>
  <si>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</si>
  <si>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</si>
  <si>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</si>
  <si>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</si>
  <si>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</si>
  <si>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</si>
  <si>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</si>
  <si>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</si>
  <si>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</si>
  <si>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</si>
  <si>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</si>
  <si>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</si>
  <si>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</si>
  <si>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</si>
  <si>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</si>
  <si>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</si>
  <si>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</si>
  <si>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</si>
  <si>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</si>
  <si>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</si>
  <si>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</si>
  <si>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</si>
  <si>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</si>
  <si>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</si>
  <si>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</si>
  <si>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</si>
  <si>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</si>
  <si>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</si>
  <si>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</si>
  <si>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</si>
  <si>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</si>
  <si>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</si>
  <si>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</si>
  <si>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</si>
  <si>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</si>
  <si>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</si>
  <si>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</si>
  <si>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</si>
  <si>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</si>
  <si>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</si>
  <si>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</si>
  <si>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</si>
  <si>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</si>
  <si>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</si>
  <si>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</si>
  <si>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</si>
  <si>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</si>
  <si>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</si>
  <si>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</si>
  <si>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</si>
  <si>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</si>
  <si>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</si>
  <si>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</si>
  <si>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</si>
  <si>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</si>
  <si>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</si>
  <si>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</si>
  <si>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</si>
  <si>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</si>
  <si>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</si>
  <si>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</si>
  <si>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</si>
  <si>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</si>
  <si>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</si>
  <si>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</si>
  <si>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</si>
  <si>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</si>
  <si>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</si>
  <si>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</si>
  <si>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</si>
  <si>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</si>
  <si>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</si>
  <si>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</si>
  <si>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</si>
  <si>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</si>
  <si>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</si>
  <si>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</si>
  <si>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</si>
  <si>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</si>
  <si>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</si>
  <si>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</si>
  <si>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</si>
  <si>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</si>
  <si>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</si>
  <si>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</si>
  <si>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</si>
  <si>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</si>
  <si>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</si>
  <si>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</si>
  <si>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</si>
  <si>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</si>
  <si>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</si>
  <si>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</si>
  <si>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</si>
  <si>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</si>
  <si>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</si>
  <si>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</si>
  <si>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</si>
  <si>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</si>
  <si>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</si>
  <si>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</si>
  <si>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</si>
  <si>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</si>
  <si>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</si>
  <si>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</si>
  <si>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</si>
  <si>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</si>
  <si>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</si>
  <si>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</si>
  <si>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</si>
  <si>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</si>
  <si>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</si>
  <si>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</si>
  <si>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</si>
  <si>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</si>
  <si>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</si>
  <si>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</si>
  <si>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</si>
  <si>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</si>
  <si>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</si>
  <si>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</si>
  <si>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</si>
  <si>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</si>
  <si>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</si>
  <si>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</si>
  <si>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</si>
  <si>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</si>
  <si>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</si>
  <si>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</si>
  <si>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</si>
  <si>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</si>
  <si>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</si>
  <si>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</si>
  <si>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</si>
  <si>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</si>
  <si>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</si>
  <si>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</si>
  <si>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</si>
  <si>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</si>
  <si>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</si>
  <si>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</si>
  <si>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</si>
  <si>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</si>
  <si>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</si>
  <si>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</si>
  <si>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</si>
  <si>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</si>
  <si>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</si>
  <si>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</si>
  <si>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</si>
  <si>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</si>
  <si>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</si>
  <si>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</si>
  <si>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</si>
  <si>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</si>
  <si>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</si>
  <si>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</si>
  <si>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</si>
  <si>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</si>
  <si>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</si>
  <si>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</si>
  <si>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</si>
  <si>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</si>
  <si>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</si>
  <si>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</si>
  <si>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</si>
  <si>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</si>
  <si>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</si>
  <si>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</si>
  <si>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</si>
  <si>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</si>
  <si>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</si>
  <si>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</si>
  <si>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</si>
  <si>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</si>
  <si>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</si>
  <si>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</si>
  <si>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</si>
  <si>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</si>
  <si>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</si>
  <si>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</si>
  <si>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</si>
  <si>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</si>
  <si>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</si>
  <si>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</si>
  <si>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</si>
  <si>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</si>
  <si>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</si>
  <si>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</si>
  <si>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</si>
  <si>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</si>
  <si>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</si>
  <si>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</si>
  <si>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</si>
  <si>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</si>
  <si>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</si>
  <si>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</si>
  <si>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</si>
  <si>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</si>
  <si>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</si>
  <si>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</si>
  <si>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</si>
  <si>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</si>
  <si>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</si>
  <si>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</si>
  <si>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</si>
  <si>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</si>
  <si>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</si>
  <si>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</si>
  <si>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</si>
  <si>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</si>
  <si>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</si>
  <si>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</si>
  <si>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</si>
  <si>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</si>
  <si>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</si>
  <si>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</si>
  <si>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</si>
  <si>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</si>
  <si>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</si>
  <si>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</si>
  <si>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</si>
  <si>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</si>
  <si>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</si>
  <si>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</si>
  <si>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</si>
  <si>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</si>
  <si>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</si>
  <si>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</si>
  <si>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</si>
  <si>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</si>
  <si>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</si>
  <si>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</si>
  <si>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</si>
  <si>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</si>
  <si>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</si>
  <si>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</si>
  <si>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</si>
  <si>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</si>
  <si>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</si>
  <si>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</si>
  <si>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</si>
  <si>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</si>
  <si>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</si>
  <si>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</si>
  <si>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</si>
  <si>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</si>
  <si>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</si>
  <si>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</si>
  <si>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</si>
  <si>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</si>
  <si>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</si>
  <si>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</si>
  <si>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</si>
  <si>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</si>
  <si>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</si>
  <si>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</si>
  <si>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</si>
  <si>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</si>
  <si>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</si>
  <si>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</si>
  <si>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</si>
  <si>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</si>
  <si>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</si>
  <si>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</si>
  <si>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</si>
  <si>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</si>
  <si>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</si>
  <si>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</si>
  <si>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</si>
  <si>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</si>
  <si>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</si>
  <si>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</si>
  <si>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</si>
  <si>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</si>
  <si>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</si>
  <si>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</si>
  <si>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</si>
  <si>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</si>
  <si>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</si>
  <si>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</si>
  <si>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</si>
  <si>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</si>
  <si>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</si>
  <si>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</si>
  <si>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</si>
  <si>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</si>
  <si>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</si>
  <si>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</si>
  <si>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</si>
  <si>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</si>
  <si>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</si>
  <si>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</si>
  <si>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</si>
  <si>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</si>
  <si>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</si>
  <si>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</si>
  <si>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</si>
  <si>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</si>
  <si>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</si>
  <si>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</si>
  <si>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</si>
  <si>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</si>
  <si>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</si>
  <si>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</si>
  <si>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</si>
  <si>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</si>
  <si>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</si>
  <si>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</si>
  <si>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</si>
  <si>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</si>
  <si>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</si>
  <si>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</si>
  <si>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</si>
  <si>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</si>
  <si>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</si>
  <si>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</si>
  <si>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</si>
  <si>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</si>
  <si>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</si>
  <si>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</si>
  <si>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</si>
  <si>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</si>
  <si>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</si>
  <si>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</si>
  <si>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</si>
  <si>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</si>
  <si>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</si>
  <si>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</si>
  <si>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</si>
  <si>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</si>
  <si>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</si>
  <si>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</si>
  <si>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</si>
  <si>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</si>
  <si>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</si>
  <si>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</si>
  <si>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</si>
  <si>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</si>
  <si>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</si>
  <si>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</si>
  <si>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</si>
  <si>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</si>
  <si>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</si>
  <si>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</si>
  <si>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</si>
  <si>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</si>
  <si>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</si>
  <si>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</si>
  <si>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</si>
  <si>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</si>
  <si>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</si>
  <si>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</si>
  <si>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</si>
  <si>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</si>
  <si>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</si>
  <si>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</si>
  <si>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</si>
  <si>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</si>
  <si>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</si>
  <si>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</si>
  <si>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</si>
  <si>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</si>
  <si>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</si>
  <si>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</si>
  <si>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</si>
  <si>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</si>
  <si>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</si>
  <si>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</si>
  <si>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</si>
  <si>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</si>
  <si>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</si>
  <si>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</si>
  <si>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</si>
  <si>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</si>
  <si>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</si>
  <si>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</si>
  <si>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</si>
  <si>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</si>
  <si>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</si>
  <si>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</si>
  <si>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</si>
  <si>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</si>
  <si>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</si>
  <si>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</si>
  <si>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</si>
  <si>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</si>
  <si>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</si>
  <si>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</si>
  <si>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</si>
  <si>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</si>
  <si>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</si>
  <si>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</si>
  <si>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</si>
  <si>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</si>
  <si>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</si>
  <si>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</si>
  <si>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</si>
  <si>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</si>
  <si>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</si>
  <si>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</si>
  <si>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</si>
  <si>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</si>
  <si>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</si>
  <si>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</si>
  <si>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</si>
  <si>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</si>
  <si>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</si>
  <si>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</si>
  <si>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</si>
  <si>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</si>
  <si>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</si>
  <si>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</si>
  <si>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</si>
  <si>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</si>
  <si>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</si>
  <si>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</si>
  <si>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</si>
  <si>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</si>
  <si>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</si>
  <si>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</si>
  <si>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</si>
  <si>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</si>
  <si>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</si>
  <si>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</si>
  <si>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</si>
  <si>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</si>
  <si>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</si>
  <si>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</si>
  <si>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</si>
  <si>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</si>
  <si>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</si>
  <si>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</si>
  <si>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</si>
  <si>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</si>
  <si>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</si>
  <si>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</si>
  <si>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</si>
  <si>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</si>
  <si>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</si>
  <si>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</si>
  <si>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</si>
  <si>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</si>
  <si>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</si>
  <si>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</si>
  <si>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</si>
  <si>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</si>
  <si>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</si>
  <si>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</si>
  <si>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</si>
  <si>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</si>
  <si>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</si>
  <si>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</si>
  <si>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</si>
  <si>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</si>
  <si>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</si>
  <si>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</si>
  <si>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</si>
  <si>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</si>
  <si>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</si>
  <si>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</si>
  <si>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</si>
  <si>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</si>
  <si>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</si>
  <si>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</si>
  <si>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</si>
  <si>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</si>
  <si>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</si>
  <si>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</si>
  <si>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</si>
  <si>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</si>
  <si>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</si>
  <si>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</si>
  <si>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</si>
  <si>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</si>
  <si>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</si>
  <si>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</si>
  <si>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</si>
  <si>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</si>
  <si>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</si>
  <si>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</si>
  <si>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</si>
  <si>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</si>
  <si>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</si>
  <si>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</si>
  <si>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</si>
  <si>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</si>
  <si>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</si>
  <si>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</si>
  <si>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</si>
  <si>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</si>
  <si>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</si>
  <si>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</si>
  <si>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</si>
  <si>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</si>
  <si>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</si>
  <si>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</si>
  <si>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</si>
  <si>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</si>
  <si>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</si>
  <si>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</si>
  <si>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</si>
  <si>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</si>
  <si>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</si>
  <si>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</si>
  <si>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</si>
  <si>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</si>
  <si>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</si>
  <si>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</si>
  <si>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</si>
  <si>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</si>
  <si>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</si>
  <si>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</si>
  <si>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</si>
  <si>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</si>
  <si>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</si>
  <si>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</si>
  <si>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</si>
  <si>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</si>
  <si>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</si>
  <si>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</si>
  <si>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</si>
  <si>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</si>
  <si>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</si>
  <si>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</si>
  <si>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</si>
  <si>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</si>
  <si>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</si>
  <si>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</si>
  <si>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</si>
  <si>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</si>
  <si>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</si>
  <si>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</si>
  <si>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</si>
  <si>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</si>
  <si>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</si>
  <si>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</si>
  <si>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</si>
  <si>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</si>
  <si>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</si>
  <si>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</si>
  <si>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</si>
  <si>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</si>
  <si>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</si>
  <si>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</si>
  <si>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</si>
  <si>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</si>
  <si>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</si>
  <si>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</si>
  <si>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</si>
  <si>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</si>
  <si>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</si>
  <si>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</si>
  <si>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</si>
  <si>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</si>
  <si>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</si>
  <si>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</si>
  <si>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</si>
  <si>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</si>
  <si>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</si>
  <si>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</si>
  <si>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</si>
  <si>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</si>
  <si>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</si>
  <si>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</si>
  <si>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</si>
  <si>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</si>
  <si>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</si>
  <si>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</si>
  <si>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</si>
  <si>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</si>
  <si>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</si>
  <si>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</si>
  <si>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</si>
  <si>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</si>
  <si>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</si>
  <si>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</si>
  <si>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</si>
  <si>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</si>
  <si>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</si>
  <si>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</si>
  <si>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</si>
  <si>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</si>
  <si>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</si>
  <si>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</si>
  <si>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</si>
  <si>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</si>
  <si>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</si>
  <si>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</si>
  <si>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</si>
  <si>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</si>
  <si>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</si>
  <si>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</si>
  <si>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</si>
  <si>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</si>
  <si>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</si>
  <si>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</si>
  <si>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</si>
  <si>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</si>
  <si>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</si>
  <si>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</si>
  <si>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</si>
  <si>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</si>
  <si>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</si>
  <si>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</si>
  <si>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</si>
  <si>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</si>
  <si>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</si>
  <si>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</si>
  <si>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</si>
  <si>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</si>
  <si>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</si>
  <si>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</si>
  <si>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</si>
  <si>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</si>
  <si>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</si>
  <si>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</si>
  <si>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</si>
  <si>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</si>
  <si>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</si>
  <si>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</si>
  <si>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</si>
  <si>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</si>
  <si>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</si>
  <si>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</si>
  <si>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</si>
  <si>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</si>
  <si>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</si>
  <si>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</si>
  <si>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</si>
  <si>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</si>
  <si>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</si>
  <si>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</si>
  <si>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</si>
  <si>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</si>
  <si>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</si>
  <si>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</si>
  <si>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</si>
  <si>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</si>
  <si>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</si>
  <si>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</si>
  <si>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</si>
  <si>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</si>
  <si>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</si>
  <si>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</si>
  <si>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</si>
  <si>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</si>
  <si>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</si>
  <si>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</si>
  <si>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</si>
  <si>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</si>
  <si>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</si>
  <si>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</si>
  <si>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</si>
  <si>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</si>
  <si>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</si>
  <si>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</si>
  <si>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</si>
  <si>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</si>
  <si>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</si>
  <si>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</si>
  <si>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</si>
  <si>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</si>
  <si>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</si>
  <si>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</si>
  <si>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</si>
  <si>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</si>
  <si>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</si>
  <si>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</si>
  <si>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</si>
  <si>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</si>
  <si>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</si>
  <si>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</si>
  <si>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</si>
  <si>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</si>
  <si>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</si>
  <si>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</si>
  <si>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</si>
  <si>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</si>
  <si>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</si>
  <si>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</si>
  <si>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</si>
  <si>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</si>
  <si>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</si>
  <si>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</si>
  <si>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</si>
  <si>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</si>
  <si>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</si>
  <si>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</si>
  <si>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</si>
  <si>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</si>
  <si>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</si>
  <si>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</si>
  <si>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</si>
  <si>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</si>
  <si>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</si>
  <si>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</si>
  <si>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</si>
  <si>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</si>
  <si>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</si>
  <si>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</si>
  <si>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</si>
  <si>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</si>
  <si>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</si>
  <si>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</si>
  <si>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</si>
  <si>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</si>
  <si>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</si>
  <si>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</si>
  <si>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</si>
  <si>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</si>
  <si>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</si>
  <si>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</si>
  <si>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</si>
  <si>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</si>
  <si>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</si>
  <si>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</si>
  <si>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</si>
  <si>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</si>
  <si>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</si>
  <si>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</si>
  <si>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</si>
  <si>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</si>
  <si>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</si>
  <si>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</si>
  <si>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</si>
  <si>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</si>
  <si>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</si>
  <si>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</si>
  <si>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</si>
  <si>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</si>
  <si>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</si>
  <si>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</si>
  <si>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</si>
  <si>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</si>
  <si>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</si>
  <si>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</si>
  <si>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</si>
  <si>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</si>
  <si>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</si>
  <si>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</si>
  <si>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</si>
  <si>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</si>
  <si>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</si>
  <si>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</si>
  <si>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</si>
  <si>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</si>
  <si>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</si>
  <si>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</si>
  <si>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</si>
  <si>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</si>
  <si>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</si>
  <si>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</si>
  <si>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</si>
  <si>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</si>
  <si>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</si>
  <si>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</si>
  <si>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</si>
  <si>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</si>
  <si>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</si>
  <si>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</si>
  <si>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</si>
  <si>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</si>
  <si>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</si>
  <si>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</si>
  <si>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</si>
  <si>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</si>
  <si>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</si>
  <si>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</si>
  <si>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</si>
  <si>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</si>
  <si>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</si>
  <si>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</si>
  <si>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</si>
  <si>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</si>
  <si>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</si>
  <si>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</si>
  <si>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</si>
  <si>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</si>
  <si>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</si>
  <si>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</si>
  <si>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</si>
  <si>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</si>
  <si>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</si>
  <si>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</si>
  <si>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</si>
  <si>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</si>
  <si>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</si>
  <si>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</si>
  <si>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</si>
  <si>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</si>
  <si>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</si>
  <si>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</si>
  <si>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</si>
  <si>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</si>
  <si>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</si>
  <si>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</si>
  <si>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</si>
  <si>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</si>
  <si>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</si>
  <si>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</si>
  <si>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</si>
  <si>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</si>
  <si>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</si>
  <si>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</si>
  <si>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</si>
  <si>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</si>
  <si>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</si>
  <si>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</si>
  <si>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</si>
  <si>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</si>
  <si>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</si>
  <si>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</si>
  <si>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</si>
  <si>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</si>
  <si>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</si>
  <si>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</si>
  <si>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</si>
  <si>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</si>
  <si>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</si>
  <si>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</si>
  <si>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</si>
  <si>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</si>
  <si>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</si>
  <si>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</si>
  <si>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</si>
  <si>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</si>
  <si>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</si>
  <si>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</si>
  <si>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</si>
  <si>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</si>
  <si>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</si>
  <si>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</si>
  <si>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</si>
  <si>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</si>
  <si>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</si>
  <si>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</si>
  <si>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</si>
  <si>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</si>
  <si>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</si>
  <si>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</si>
  <si>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</si>
  <si>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</si>
  <si>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</si>
  <si>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</si>
  <si>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</si>
  <si>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</si>
  <si>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</si>
  <si>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</si>
  <si>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</si>
  <si>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</si>
  <si>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</si>
  <si>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</si>
  <si>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</si>
  <si>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</si>
  <si>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</si>
  <si>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</si>
  <si>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</si>
  <si>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</si>
  <si>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</si>
  <si>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</si>
  <si>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</si>
  <si>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</si>
  <si>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</si>
  <si>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</si>
  <si>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</si>
  <si>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</si>
  <si>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</si>
  <si>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</si>
  <si>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</si>
  <si>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</si>
  <si>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</si>
  <si>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</si>
  <si>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</si>
  <si>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</si>
  <si>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</si>
  <si>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</si>
  <si>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</si>
  <si>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</si>
  <si>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</si>
  <si>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</si>
  <si>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</si>
  <si>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</si>
  <si>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</si>
  <si>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</si>
  <si>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</si>
  <si>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</si>
  <si>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</si>
  <si>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</si>
  <si>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</si>
  <si>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</si>
  <si>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</si>
  <si>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</si>
  <si>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</si>
  <si>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</si>
  <si>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</si>
  <si>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</si>
  <si>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</si>
  <si>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</si>
  <si>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</si>
  <si>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</si>
  <si>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</si>
  <si>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</si>
  <si>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</si>
  <si>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</si>
  <si>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</si>
  <si>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</si>
  <si>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</si>
  <si>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</si>
  <si>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</si>
  <si>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</si>
  <si>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</si>
  <si>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</si>
  <si>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</si>
  <si>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</si>
  <si>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</si>
  <si>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</si>
  <si>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</si>
  <si>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</si>
  <si>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</si>
  <si>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</si>
  <si>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</si>
  <si>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</si>
  <si>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</si>
  <si>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</si>
  <si>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</si>
  <si>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</si>
  <si>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</si>
  <si>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</si>
  <si>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</si>
  <si>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</si>
  <si>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</si>
  <si>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</si>
  <si>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</si>
  <si>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</si>
  <si>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</si>
  <si>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</si>
  <si>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</si>
  <si>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</si>
  <si>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</si>
  <si>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</si>
  <si>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</si>
  <si>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</si>
  <si>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</si>
  <si>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</si>
  <si>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</si>
  <si>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</si>
  <si>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</si>
  <si>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</si>
  <si>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</si>
  <si>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</si>
  <si>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</si>
  <si>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</si>
  <si>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</si>
  <si>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</si>
  <si>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</si>
  <si>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</si>
  <si>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</si>
  <si>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</si>
  <si>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</si>
  <si>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</si>
  <si>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</si>
  <si>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</si>
  <si>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</si>
  <si>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</si>
  <si>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</si>
  <si>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</si>
  <si>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</si>
  <si>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</si>
  <si>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</si>
  <si>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</si>
  <si>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</si>
  <si>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</si>
  <si>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</si>
  <si>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</si>
  <si>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</si>
  <si>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</si>
  <si>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</si>
  <si>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</si>
  <si>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</si>
  <si>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</si>
  <si>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</si>
  <si>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</si>
  <si>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</si>
  <si>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</si>
  <si>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</si>
  <si>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</si>
  <si>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</si>
  <si>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</si>
  <si>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</si>
  <si>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</si>
  <si>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</si>
  <si>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</si>
  <si>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</si>
  <si>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</si>
  <si>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</si>
  <si>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</si>
  <si>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</si>
  <si>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</si>
  <si>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</si>
  <si>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</si>
  <si>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</si>
  <si>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</si>
  <si>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</si>
  <si>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</si>
  <si>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</si>
  <si>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</si>
  <si>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</si>
  <si>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</si>
  <si>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</si>
  <si>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</si>
  <si>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</si>
  <si>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</si>
  <si>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</si>
  <si>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</si>
  <si>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</si>
  <si>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</si>
  <si>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</si>
  <si>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</si>
  <si>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</si>
  <si>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</si>
  <si>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</si>
  <si>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</si>
  <si>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</si>
  <si>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</si>
  <si>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</si>
  <si>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</si>
  <si>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</si>
  <si>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</si>
  <si>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</si>
  <si>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</si>
  <si>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</si>
  <si>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</si>
  <si>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</si>
  <si>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</si>
  <si>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</si>
  <si>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</si>
  <si>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</si>
  <si>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</si>
  <si>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</si>
  <si>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</si>
  <si>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</si>
  <si>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</si>
  <si>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</si>
  <si>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</si>
  <si>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</si>
  <si>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</si>
  <si>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</si>
  <si>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</si>
  <si>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</si>
  <si>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</si>
  <si>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</si>
  <si>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</si>
  <si>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</si>
  <si>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</si>
  <si>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</si>
  <si>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</si>
  <si>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</si>
  <si>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</si>
  <si>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</si>
  <si>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</si>
  <si>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</si>
  <si>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</si>
  <si>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</si>
  <si>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</si>
  <si>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</si>
  <si>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</si>
  <si>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</si>
  <si>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</si>
  <si>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</si>
  <si>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</si>
  <si>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</si>
  <si>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</si>
  <si>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</si>
  <si>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</si>
  <si>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</si>
  <si>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</si>
  <si>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</si>
  <si>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</si>
  <si>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</si>
  <si>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</si>
  <si>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</si>
  <si>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</si>
  <si>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</si>
  <si>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</si>
  <si>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</si>
  <si>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</si>
  <si>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</si>
  <si>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</si>
  <si>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</si>
  <si>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</si>
  <si>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</si>
  <si>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</si>
  <si>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</si>
  <si>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</si>
  <si>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</si>
  <si>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</si>
  <si>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</si>
  <si>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</si>
  <si>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</si>
  <si>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</si>
  <si>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</si>
  <si>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</si>
  <si>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</si>
  <si>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</si>
  <si>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</si>
  <si>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</si>
  <si>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</si>
  <si>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</si>
  <si>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</si>
  <si>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</si>
  <si>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</si>
  <si>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</si>
  <si>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</si>
  <si>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</si>
  <si>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</si>
  <si>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</si>
  <si>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</si>
  <si>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</si>
  <si>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</si>
  <si>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</si>
  <si>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</si>
  <si>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</si>
  <si>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</si>
  <si>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</si>
  <si>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</si>
  <si>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</si>
  <si>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</si>
  <si>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</si>
  <si>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</si>
  <si>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</si>
  <si>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</si>
  <si>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</si>
  <si>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</si>
  <si>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</si>
  <si>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</si>
  <si>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</si>
  <si>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</si>
  <si>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</si>
  <si>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</si>
  <si>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</si>
  <si>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</si>
  <si>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</si>
  <si>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</si>
  <si>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</si>
  <si>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</si>
  <si>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</si>
  <si>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</si>
  <si>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</si>
  <si>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</si>
  <si>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</si>
  <si>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</si>
  <si>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</si>
  <si>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</si>
  <si>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</si>
  <si>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</si>
  <si>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</si>
  <si>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</si>
  <si>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</si>
  <si>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</si>
  <si>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</si>
  <si>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</si>
  <si>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</si>
  <si>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</si>
  <si>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</si>
  <si>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</si>
  <si>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</si>
  <si>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</si>
  <si>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</si>
  <si>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</si>
  <si>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</si>
  <si>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</si>
  <si>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</si>
  <si>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</si>
  <si>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</si>
  <si>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</si>
  <si>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</si>
  <si>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</si>
  <si>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</si>
  <si>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</si>
  <si>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</si>
  <si>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</si>
  <si>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</si>
  <si>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</si>
  <si>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</si>
  <si>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</si>
  <si>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</si>
  <si>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</si>
  <si>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</si>
  <si>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</si>
  <si>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</si>
  <si>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</si>
  <si>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</si>
  <si>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</si>
  <si>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</si>
  <si>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</si>
  <si>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</si>
  <si>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</si>
  <si>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</si>
  <si>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</si>
  <si>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</si>
  <si>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</si>
  <si>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</si>
  <si>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</si>
  <si>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</si>
  <si>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</si>
  <si>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</si>
  <si>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</si>
  <si>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</si>
  <si>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</si>
  <si>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</si>
  <si>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</si>
  <si>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</si>
  <si>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</si>
  <si>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</si>
  <si>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</si>
  <si>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</si>
  <si>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</si>
  <si>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</si>
  <si>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</si>
  <si>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</si>
  <si>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</si>
  <si>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</si>
  <si>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</si>
  <si>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</si>
  <si>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</si>
  <si>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</si>
  <si>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</si>
  <si>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</si>
  <si>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</si>
  <si>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</si>
  <si>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</si>
  <si>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</si>
  <si>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</si>
  <si>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</si>
  <si>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</si>
  <si>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</si>
  <si>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</si>
  <si>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</si>
  <si>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</si>
  <si>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</si>
  <si>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</si>
  <si>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</si>
  <si>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</si>
  <si>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</si>
  <si>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</si>
  <si>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</si>
  <si>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</si>
  <si>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</si>
  <si>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</si>
  <si>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</si>
  <si>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</si>
  <si>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</si>
  <si>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</si>
  <si>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</si>
  <si>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</si>
  <si>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</si>
  <si>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</si>
  <si>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</si>
  <si>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</si>
  <si>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</si>
  <si>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</si>
  <si>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</si>
  <si>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</si>
  <si>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</si>
  <si>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</si>
  <si>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</si>
  <si>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</si>
  <si>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</si>
  <si>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</si>
  <si>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</si>
  <si>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</si>
  <si>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</si>
  <si>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</si>
  <si>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</si>
  <si>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</si>
  <si>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</si>
  <si>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</si>
  <si>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</si>
  <si>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</si>
  <si>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</si>
  <si>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</si>
  <si>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</si>
  <si>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</si>
  <si>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</si>
  <si>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</si>
  <si>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</si>
  <si>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</si>
  <si>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</si>
  <si>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</si>
  <si>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</si>
  <si>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</si>
  <si>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</si>
  <si>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</si>
  <si>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</si>
  <si>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</si>
  <si>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</si>
  <si>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</si>
  <si>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</si>
  <si>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</si>
  <si>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</si>
  <si>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</si>
  <si>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</si>
  <si>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</si>
  <si>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</si>
  <si>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</si>
  <si>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</si>
  <si>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</si>
  <si>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</si>
  <si>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</si>
  <si>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</si>
  <si>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</si>
  <si>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</si>
  <si>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</si>
  <si>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</si>
  <si>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</si>
  <si>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</si>
  <si>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</si>
  <si>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</si>
  <si>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</si>
  <si>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</si>
  <si>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</si>
  <si>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</si>
  <si>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</si>
  <si>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</si>
  <si>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</si>
  <si>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</si>
  <si>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</si>
  <si>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</si>
  <si>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</si>
  <si>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</si>
  <si>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</si>
  <si>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</si>
  <si>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</si>
  <si>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</si>
  <si>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</si>
  <si>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</si>
  <si>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</si>
  <si>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</si>
  <si>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</si>
  <si>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</si>
  <si>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</si>
  <si>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</si>
  <si>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</si>
  <si>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</si>
  <si>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</si>
  <si>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</si>
  <si>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</si>
  <si>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</si>
  <si>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</si>
  <si>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</si>
  <si>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</si>
  <si>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</si>
  <si>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</si>
  <si>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</si>
  <si>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</si>
  <si>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</si>
  <si>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</si>
  <si>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</si>
  <si>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</si>
  <si>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</si>
  <si>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</si>
  <si>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</si>
  <si>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</si>
  <si>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</si>
  <si>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</si>
  <si>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</si>
  <si>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</si>
  <si>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</si>
  <si>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</si>
  <si>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</si>
  <si>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</si>
  <si>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</si>
  <si>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</si>
  <si>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</si>
  <si>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</si>
  <si>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</si>
  <si>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</si>
  <si>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</si>
  <si>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</si>
  <si>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</si>
  <si>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</si>
  <si>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</si>
  <si>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</si>
  <si>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</si>
  <si>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</si>
  <si>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</si>
  <si>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</si>
  <si>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</si>
  <si>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</si>
  <si>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</si>
  <si>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</si>
  <si>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</si>
  <si>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</si>
  <si>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</si>
  <si>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</si>
  <si>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</si>
  <si>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</si>
  <si>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</si>
  <si>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</si>
  <si>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</si>
  <si>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</si>
  <si>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</si>
  <si>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</si>
  <si>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</si>
  <si>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</si>
  <si>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</si>
  <si>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</si>
  <si>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</si>
  <si>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</si>
  <si>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</si>
  <si>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</si>
  <si>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</si>
  <si>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</si>
  <si>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</si>
  <si>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</si>
  <si>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</si>
  <si>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</si>
  <si>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</si>
  <si>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</si>
  <si>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</si>
  <si>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</si>
  <si>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</si>
  <si>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</si>
  <si>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</si>
  <si>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</si>
  <si>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</si>
  <si>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</si>
  <si>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</si>
  <si>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</si>
  <si>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</si>
  <si>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</si>
  <si>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</si>
  <si>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</si>
  <si>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</si>
  <si>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</si>
  <si>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</si>
  <si>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</si>
  <si>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</si>
  <si>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</si>
  <si>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</si>
  <si>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</si>
  <si>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</si>
  <si>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</si>
  <si>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</si>
  <si>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</si>
  <si>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</si>
  <si>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</si>
  <si>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</si>
  <si>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</si>
  <si>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</si>
  <si>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</si>
  <si>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</si>
  <si>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</si>
  <si>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</si>
  <si>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</si>
  <si>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</si>
  <si>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</si>
  <si>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</si>
  <si>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</si>
  <si>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</si>
  <si>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</si>
  <si>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</si>
  <si>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</si>
  <si>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</si>
  <si>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</si>
  <si>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</si>
  <si>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</si>
  <si>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</si>
  <si>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</si>
  <si>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</si>
  <si>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</si>
  <si>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</si>
  <si>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</si>
  <si>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</si>
  <si>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</si>
  <si>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</si>
  <si>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</si>
  <si>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</si>
  <si>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</si>
  <si>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</si>
  <si>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</si>
  <si>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</si>
  <si>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</si>
  <si>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</si>
  <si>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</si>
  <si>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</si>
  <si>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</si>
  <si>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</si>
  <si>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</si>
  <si>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</si>
  <si>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</si>
  <si>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</si>
  <si>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</si>
  <si>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</si>
  <si>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</si>
  <si>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</si>
  <si>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</si>
  <si>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</si>
  <si>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</si>
  <si>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</si>
  <si>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</si>
  <si>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</si>
  <si>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</si>
  <si>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</si>
  <si>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</si>
  <si>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</si>
  <si>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</si>
  <si>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</si>
  <si>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</si>
  <si>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</si>
  <si>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</si>
  <si>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</si>
  <si>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</si>
  <si>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</si>
  <si>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</si>
  <si>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</si>
  <si>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</si>
  <si>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</si>
  <si>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</si>
  <si>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</si>
  <si>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</si>
  <si>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</si>
  <si>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</si>
  <si>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</si>
  <si>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</si>
  <si>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</si>
  <si>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</si>
  <si>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</si>
  <si>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</si>
  <si>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</si>
  <si>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</si>
  <si>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</si>
  <si>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</si>
  <si>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</si>
  <si>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</si>
  <si>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</si>
  <si>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</si>
  <si>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</si>
  <si>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</si>
  <si>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</si>
  <si>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</si>
  <si>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</si>
  <si>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</si>
  <si>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</si>
  <si>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</si>
  <si>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</si>
  <si>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</si>
  <si>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</si>
  <si>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</si>
  <si>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</si>
  <si>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</si>
  <si>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</si>
  <si>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</si>
  <si>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</si>
  <si>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</si>
  <si>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</si>
  <si>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</si>
  <si>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</si>
  <si>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</si>
  <si>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</si>
  <si>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</si>
  <si>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</si>
  <si>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</si>
  <si>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</si>
  <si>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</si>
  <si>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</si>
  <si>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</si>
  <si>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</si>
  <si>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</si>
  <si>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</si>
  <si>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</si>
  <si>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</si>
  <si>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</si>
  <si>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</si>
  <si>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</si>
  <si>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</si>
  <si>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</si>
  <si>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</si>
  <si>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</si>
  <si>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</si>
  <si>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</si>
  <si>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</si>
  <si>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</si>
  <si>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</si>
  <si>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</si>
  <si>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</si>
  <si>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</si>
  <si>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</si>
  <si>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</si>
  <si>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</si>
  <si>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</si>
  <si>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</si>
  <si>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</si>
  <si>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</si>
  <si>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</si>
  <si>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</si>
  <si>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</si>
  <si>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</si>
  <si>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</si>
  <si>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</si>
  <si>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</si>
  <si>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</si>
  <si>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</si>
  <si>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</si>
  <si>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</si>
  <si>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</si>
  <si>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</si>
  <si>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</si>
  <si>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</si>
  <si>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</si>
  <si>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</si>
  <si>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</si>
  <si>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</si>
  <si>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</si>
  <si>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</si>
  <si>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</si>
  <si>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</si>
  <si>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</si>
  <si>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</si>
  <si>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</si>
  <si>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</si>
  <si>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</si>
  <si>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</si>
  <si>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</si>
  <si>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</si>
  <si>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</si>
  <si>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</si>
  <si>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</si>
  <si>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</si>
  <si>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</si>
  <si>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</si>
  <si>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</si>
  <si>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</si>
  <si>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</si>
  <si>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</si>
  <si>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</si>
  <si>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</si>
  <si>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</si>
  <si>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</si>
  <si>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</si>
  <si>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</si>
  <si>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</si>
  <si>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</si>
  <si>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</si>
  <si>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</si>
  <si>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</si>
  <si>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</si>
  <si>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</si>
  <si>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</si>
  <si>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</si>
  <si>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</si>
  <si>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</si>
  <si>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</si>
  <si>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</si>
  <si>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</si>
  <si>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</si>
  <si>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</si>
  <si>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</si>
  <si>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</si>
  <si>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</si>
  <si>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</si>
  <si>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</si>
  <si>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</si>
  <si>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</si>
  <si>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</si>
  <si>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</si>
  <si>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</si>
  <si>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</si>
  <si>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</si>
  <si>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</si>
  <si>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</si>
  <si>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</si>
  <si>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</si>
  <si>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</si>
  <si>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</si>
  <si>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</si>
  <si>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</si>
  <si>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</si>
  <si>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</si>
  <si>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</si>
  <si>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</si>
  <si>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</si>
  <si>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</si>
  <si>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</si>
  <si>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</si>
  <si>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</si>
  <si>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</si>
  <si>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</si>
  <si>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</si>
  <si>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</si>
  <si>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</si>
  <si>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</si>
  <si>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</si>
  <si>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</si>
  <si>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</si>
  <si>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</si>
  <si>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</si>
  <si>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</si>
  <si>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</si>
  <si>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</si>
  <si>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</si>
  <si>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</si>
  <si>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</si>
  <si>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</si>
  <si>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</si>
  <si>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</si>
  <si>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</si>
  <si>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</si>
  <si>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</si>
  <si>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</si>
  <si>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</si>
  <si>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</si>
  <si>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</si>
  <si>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</si>
  <si>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</si>
  <si>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</si>
  <si>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</si>
  <si>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</si>
  <si>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</si>
  <si>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</si>
  <si>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</si>
  <si>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</si>
  <si>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</si>
  <si>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</si>
  <si>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</si>
  <si>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</si>
  <si>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</si>
  <si>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</si>
  <si>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</si>
  <si>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</si>
  <si>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</si>
  <si>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</si>
  <si>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</si>
  <si>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</si>
  <si>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</si>
  <si>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</si>
  <si>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</si>
  <si>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</si>
  <si>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</si>
  <si>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</si>
  <si>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</si>
  <si>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</si>
  <si>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</si>
  <si>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</si>
  <si>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</si>
  <si>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</si>
  <si>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</si>
  <si>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</si>
  <si>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</si>
  <si>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</si>
  <si>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</si>
  <si>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</si>
  <si>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</si>
  <si>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</si>
  <si>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</si>
  <si>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</si>
  <si>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</si>
  <si>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</si>
  <si>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</si>
  <si>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</si>
  <si>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</si>
  <si>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</si>
  <si>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</si>
  <si>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</si>
  <si>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</si>
  <si>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</si>
  <si>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</si>
  <si>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</si>
  <si>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</si>
  <si>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</si>
  <si>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</si>
  <si>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</si>
  <si>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</si>
  <si>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</si>
  <si>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</si>
  <si>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</si>
  <si>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</si>
  <si>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</si>
  <si>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</si>
  <si>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</si>
  <si>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</si>
  <si>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</si>
  <si>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</si>
  <si>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</si>
  <si>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</si>
  <si>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</si>
  <si>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</si>
  <si>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</si>
  <si>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</si>
  <si>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</si>
  <si>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</si>
  <si>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</si>
  <si>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</si>
  <si>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</si>
  <si>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</si>
  <si>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</si>
  <si>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</si>
  <si>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</si>
  <si>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</si>
  <si>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</si>
  <si>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</si>
  <si>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</si>
  <si>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</si>
  <si>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</si>
  <si>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</si>
  <si>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</si>
  <si>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</si>
  <si>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</si>
  <si>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</si>
  <si>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</si>
  <si>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</si>
  <si>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</si>
  <si>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</si>
  <si>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</si>
  <si>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</si>
  <si>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</si>
  <si>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</si>
  <si>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</si>
  <si>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</si>
  <si>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</si>
  <si>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</si>
  <si>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</si>
  <si>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</si>
  <si>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</si>
  <si>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</si>
  <si>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</si>
  <si>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</si>
  <si>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</si>
  <si>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</si>
  <si>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</si>
  <si>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</si>
  <si>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</si>
  <si>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</si>
  <si>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</si>
  <si>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</si>
  <si>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</si>
  <si>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</si>
  <si>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</si>
  <si>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</si>
  <si>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</si>
  <si>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</si>
  <si>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</si>
  <si>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</si>
  <si>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</si>
  <si>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</si>
  <si>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</si>
  <si>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</si>
  <si>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</si>
  <si>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</si>
  <si>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</si>
  <si>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</si>
  <si>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</si>
  <si>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</si>
  <si>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</si>
  <si>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</si>
  <si>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</si>
  <si>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</si>
  <si>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</si>
  <si>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</si>
  <si>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</si>
  <si>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</si>
  <si>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</si>
  <si>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</si>
  <si>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</si>
  <si>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</si>
  <si>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</si>
  <si>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</si>
  <si>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</si>
  <si>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</si>
  <si>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</si>
  <si>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</si>
  <si>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</si>
  <si>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</si>
  <si>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</si>
  <si>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</si>
  <si>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</si>
  <si>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</si>
  <si>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</si>
  <si>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</si>
  <si>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</si>
  <si>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</si>
  <si>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</si>
  <si>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</si>
  <si>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</si>
  <si>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</si>
  <si>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</si>
  <si>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</si>
  <si>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</si>
  <si>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</si>
  <si>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</si>
  <si>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</si>
  <si>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</si>
  <si>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</si>
  <si>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</si>
  <si>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</si>
  <si>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</si>
  <si>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</si>
  <si>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</si>
  <si>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</si>
  <si>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</si>
  <si>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</si>
  <si>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</si>
  <si>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</si>
  <si>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</si>
  <si>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</si>
  <si>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</si>
  <si>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</si>
  <si>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</si>
  <si>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</si>
  <si>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</si>
  <si>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</si>
  <si>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</si>
  <si>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</si>
  <si>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</si>
  <si>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</si>
  <si>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</si>
  <si>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</si>
  <si>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</si>
  <si>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</si>
  <si>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</si>
  <si>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</si>
  <si>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</si>
  <si>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</si>
  <si>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</si>
  <si>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</si>
  <si>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</si>
  <si>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</si>
  <si>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</si>
  <si>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</si>
  <si>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</si>
  <si>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</si>
  <si>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</si>
  <si>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</si>
  <si>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</si>
  <si>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</si>
  <si>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</si>
  <si>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</si>
  <si>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</si>
  <si>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</si>
  <si>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</si>
  <si>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</si>
  <si>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</si>
  <si>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</si>
  <si>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</si>
  <si>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</si>
  <si>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</si>
  <si>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</si>
  <si>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</si>
  <si>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</si>
  <si>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</si>
  <si>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</si>
  <si>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</si>
  <si>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</si>
  <si>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</si>
  <si>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</si>
  <si>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</si>
  <si>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</si>
  <si>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</si>
  <si>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</si>
  <si>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</si>
  <si>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</si>
  <si>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</si>
  <si>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</si>
  <si>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</si>
  <si>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</si>
  <si>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</si>
  <si>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</si>
  <si>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</si>
  <si>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</si>
  <si>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</si>
  <si>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</si>
  <si>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</si>
  <si>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</si>
  <si>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</si>
  <si>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</si>
  <si>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</si>
  <si>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</si>
  <si>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</si>
  <si>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</si>
  <si>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</si>
  <si>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</si>
  <si>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</si>
  <si>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</si>
  <si>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</si>
  <si>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</si>
  <si>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</si>
  <si>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</si>
  <si>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</si>
  <si>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</si>
  <si>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</si>
  <si>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</si>
  <si>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</si>
  <si>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</si>
  <si>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</si>
  <si>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</si>
  <si>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</si>
  <si>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</si>
  <si>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</si>
  <si>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</si>
  <si>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</si>
  <si>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</si>
  <si>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</si>
  <si>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</si>
  <si>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</si>
  <si>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</si>
  <si>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</si>
  <si>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</si>
  <si>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</si>
  <si>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</si>
  <si>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</si>
  <si>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</si>
  <si>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</si>
  <si>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</si>
  <si>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</si>
  <si>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</si>
  <si>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</si>
  <si>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</si>
  <si>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</si>
  <si>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</si>
  <si>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</si>
  <si>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</si>
  <si>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</si>
  <si>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</si>
  <si>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</si>
  <si>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</si>
  <si>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</si>
  <si>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</si>
  <si>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</si>
  <si>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</si>
  <si>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</si>
  <si>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</si>
  <si>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</si>
  <si>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</si>
  <si>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</si>
  <si>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</si>
  <si>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</si>
  <si>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</si>
  <si>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</si>
  <si>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</si>
  <si>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</si>
  <si>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</si>
  <si>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</si>
  <si>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</si>
  <si>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</si>
  <si>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</si>
  <si>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</si>
  <si>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</si>
  <si>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</si>
  <si>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</si>
  <si>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</si>
  <si>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</si>
  <si>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</si>
  <si>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</si>
  <si>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</si>
  <si>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</si>
  <si>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</si>
  <si>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</si>
  <si>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</si>
  <si>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</si>
  <si>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</si>
  <si>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</si>
  <si>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</si>
  <si>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</si>
  <si>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</si>
  <si>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</si>
  <si>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</si>
  <si>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</si>
  <si>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</si>
  <si>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</si>
  <si>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</si>
  <si>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</si>
  <si>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</si>
  <si>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</si>
  <si>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</si>
  <si>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</si>
  <si>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</si>
  <si>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</si>
  <si>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</si>
  <si>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</si>
  <si>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</si>
  <si>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</si>
  <si>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</si>
  <si>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</si>
  <si>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</si>
  <si>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</si>
  <si>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</si>
  <si>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</si>
  <si>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</si>
  <si>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</si>
  <si>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</si>
  <si>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</si>
  <si>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</si>
  <si>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</si>
  <si>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</si>
  <si>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</si>
  <si>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</si>
  <si>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</si>
  <si>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</si>
  <si>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</si>
  <si>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</si>
  <si>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</si>
  <si>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</si>
  <si>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</si>
  <si>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</si>
  <si>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</si>
  <si>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</si>
  <si>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</si>
  <si>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</si>
  <si>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</si>
  <si>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</si>
  <si>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</si>
  <si>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</si>
  <si>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</si>
  <si>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</si>
  <si>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</si>
  <si>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</si>
  <si>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</si>
  <si>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</si>
  <si>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</si>
  <si>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</si>
  <si>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</si>
  <si>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</si>
  <si>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</si>
  <si>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</si>
  <si>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</si>
  <si>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</si>
  <si>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</si>
  <si>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</si>
  <si>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</si>
  <si>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</si>
  <si>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</si>
  <si>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</si>
  <si>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</si>
  <si>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</si>
  <si>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</si>
  <si>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</si>
  <si>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</si>
  <si>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</si>
  <si>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</si>
  <si>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</si>
  <si>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</si>
  <si>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</si>
  <si>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</si>
  <si>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</si>
  <si>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</si>
  <si>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</si>
  <si>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</si>
  <si>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</si>
  <si>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</si>
  <si>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</si>
  <si>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</si>
  <si>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</si>
  <si>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</si>
  <si>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</si>
  <si>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</si>
  <si>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</si>
  <si>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</si>
  <si>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</si>
  <si>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</si>
  <si>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</si>
  <si>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</si>
  <si>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</si>
  <si>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</si>
  <si>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</si>
  <si>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</si>
  <si>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</si>
  <si>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</si>
  <si>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</si>
  <si>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</si>
  <si>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</si>
  <si>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</si>
  <si>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</si>
  <si>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</si>
  <si>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</si>
  <si>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</si>
  <si>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</si>
  <si>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</si>
  <si>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</si>
  <si>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</si>
  <si>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</si>
  <si>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</si>
  <si>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</si>
  <si>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</si>
  <si>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</si>
  <si>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</si>
  <si>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</si>
  <si>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</si>
  <si>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</si>
  <si>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</si>
  <si>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</si>
  <si>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</si>
  <si>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</si>
  <si>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</si>
  <si>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</si>
  <si>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</si>
  <si>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</si>
  <si>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</si>
  <si>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</si>
  <si>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</si>
  <si>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</si>
  <si>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</si>
  <si>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</si>
  <si>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</si>
  <si>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</si>
  <si>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</si>
  <si>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</si>
  <si>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</si>
  <si>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</si>
  <si>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</si>
  <si>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</si>
  <si>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</si>
  <si>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</si>
  <si>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</si>
  <si>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</si>
  <si>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</si>
  <si>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</si>
  <si>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</si>
  <si>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</si>
  <si>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</si>
  <si>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</si>
  <si>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</si>
  <si>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</si>
  <si>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</si>
  <si>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</si>
  <si>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</si>
  <si>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</si>
  <si>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</si>
  <si>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</si>
  <si>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</si>
  <si>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</si>
  <si>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</si>
  <si>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</si>
  <si>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</si>
  <si>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</si>
  <si>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</si>
  <si>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</si>
  <si>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</si>
  <si>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</si>
  <si>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</si>
  <si>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</si>
  <si>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</si>
  <si>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</si>
  <si>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</si>
  <si>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</si>
  <si>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</si>
  <si>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</si>
  <si>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</si>
  <si>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</si>
  <si>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</si>
  <si>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</si>
  <si>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</si>
  <si>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</si>
  <si>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</si>
  <si>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</si>
  <si>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</si>
  <si>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</si>
  <si>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</si>
  <si>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</si>
  <si>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</si>
  <si>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</si>
  <si>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</si>
  <si>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</si>
  <si>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</si>
  <si>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</si>
  <si>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</si>
  <si>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</si>
  <si>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</si>
  <si>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</si>
  <si>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</si>
  <si>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</si>
  <si>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</si>
  <si>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</si>
  <si>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</si>
  <si>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</si>
  <si>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</si>
  <si>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</si>
  <si>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</si>
  <si>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</si>
  <si>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</si>
  <si>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</si>
  <si>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</si>
  <si>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</si>
  <si>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</si>
  <si>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</si>
  <si>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</si>
  <si>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</si>
  <si>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</si>
  <si>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</si>
  <si>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</si>
  <si>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</si>
  <si>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</si>
  <si>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</si>
  <si>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</si>
  <si>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</si>
  <si>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</si>
  <si>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</si>
  <si>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</si>
  <si>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</si>
  <si>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</si>
  <si>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</si>
  <si>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</si>
  <si>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</si>
  <si>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</si>
  <si>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</si>
  <si>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</si>
  <si>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</si>
  <si>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</si>
  <si>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</si>
  <si>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</si>
  <si>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</si>
  <si>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</si>
  <si>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</si>
  <si>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</si>
  <si>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</si>
  <si>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</si>
  <si>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</si>
  <si>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</si>
  <si>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</si>
  <si>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</si>
  <si>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</si>
  <si>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</si>
  <si>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</si>
  <si>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</si>
  <si>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</si>
  <si>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</si>
  <si>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</si>
  <si>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</si>
  <si>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</si>
  <si>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</si>
  <si>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</si>
  <si>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</si>
  <si>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</si>
  <si>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</si>
  <si>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</si>
  <si>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</si>
  <si>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</si>
  <si>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</si>
  <si>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</si>
  <si>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</si>
  <si>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</si>
  <si>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</si>
  <si>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</si>
  <si>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</si>
  <si>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</si>
  <si>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</si>
  <si>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</si>
  <si>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</si>
  <si>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</si>
  <si>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</si>
  <si>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</si>
  <si>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</si>
  <si>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</si>
  <si>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</si>
  <si>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</si>
  <si>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</si>
  <si>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</si>
  <si>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</si>
  <si>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</si>
  <si>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</si>
  <si>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</si>
  <si>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</si>
  <si>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</si>
  <si>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</si>
  <si>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</si>
  <si>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</si>
  <si>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</si>
  <si>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</si>
  <si>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</si>
  <si>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</si>
  <si>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</si>
  <si>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</si>
  <si>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</si>
  <si>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</si>
  <si>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</si>
  <si>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</si>
  <si>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</si>
  <si>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</si>
  <si>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</si>
  <si>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</si>
  <si>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</si>
  <si>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</si>
  <si>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</si>
  <si>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</si>
  <si>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</si>
  <si>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</si>
  <si>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</si>
  <si>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</si>
  <si>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</si>
  <si>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</si>
  <si>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</si>
  <si>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</si>
  <si>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</si>
  <si>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</si>
  <si>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</si>
  <si>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</si>
  <si>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</si>
  <si>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</si>
  <si>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</si>
  <si>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</si>
  <si>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</si>
  <si>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</si>
  <si>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</si>
  <si>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</si>
  <si>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</si>
  <si>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</si>
  <si>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</si>
  <si>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</si>
  <si>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</si>
  <si>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</si>
  <si>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</si>
  <si>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</si>
  <si>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</si>
  <si>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</si>
  <si>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</si>
  <si>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</si>
  <si>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</si>
  <si>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</si>
  <si>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</si>
  <si>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</si>
  <si>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</si>
  <si>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</si>
  <si>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</si>
  <si>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</si>
  <si>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</si>
  <si>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</si>
  <si>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</si>
  <si>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</si>
  <si>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</si>
  <si>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</si>
  <si>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</si>
  <si>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</si>
  <si>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</si>
  <si>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</si>
  <si>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</si>
  <si>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</si>
  <si>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</si>
  <si>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</si>
  <si>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</si>
  <si>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</si>
  <si>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</si>
  <si>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</si>
  <si>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</si>
  <si>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</si>
  <si>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</si>
  <si>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</si>
  <si>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</si>
  <si>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</si>
  <si>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</si>
  <si>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</si>
  <si>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</si>
  <si>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</si>
  <si>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</si>
  <si>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</si>
  <si>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</si>
  <si>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</si>
  <si>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</si>
  <si>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</si>
  <si>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</si>
  <si>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</si>
  <si>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</si>
  <si>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</si>
  <si>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</si>
  <si>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</si>
  <si>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</si>
  <si>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</si>
  <si>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</si>
  <si>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</si>
  <si>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</si>
  <si>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</si>
  <si>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</si>
  <si>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</si>
  <si>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</si>
  <si>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</si>
  <si>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</si>
  <si>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</si>
  <si>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</si>
  <si>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</si>
  <si>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</si>
  <si>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</si>
  <si>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</si>
  <si>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</si>
  <si>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</si>
  <si>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</si>
  <si>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</si>
  <si>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</si>
  <si>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</si>
  <si>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</si>
  <si>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</si>
  <si>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</si>
  <si>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</si>
  <si>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</si>
  <si>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</si>
  <si>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</si>
  <si>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</si>
  <si>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</si>
  <si>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</si>
  <si>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</si>
  <si>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</si>
  <si>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</si>
  <si>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</si>
  <si>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</si>
  <si>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</si>
  <si>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</si>
  <si>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</si>
  <si>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</si>
  <si>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</si>
  <si>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</si>
  <si>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</si>
  <si>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</si>
  <si>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</si>
  <si>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</si>
  <si>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</si>
  <si>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</si>
  <si>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</si>
  <si>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</si>
  <si>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</si>
  <si>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</si>
  <si>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</si>
  <si>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</si>
  <si>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</si>
  <si>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</si>
  <si>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</si>
  <si>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</si>
  <si>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</si>
  <si>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</si>
  <si>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</si>
  <si>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</si>
  <si>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</si>
  <si>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</si>
  <si>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</si>
  <si>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</si>
  <si>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</si>
  <si>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</si>
  <si>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</si>
  <si>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</si>
  <si>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</si>
  <si>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</si>
  <si>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</si>
  <si>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</si>
  <si>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</si>
  <si>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</si>
  <si>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</si>
  <si>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</si>
  <si>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</si>
  <si>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</si>
  <si>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</si>
  <si>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</si>
  <si>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</si>
  <si>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</si>
  <si>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</si>
  <si>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</si>
  <si>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</si>
  <si>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</si>
  <si>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</si>
  <si>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</si>
  <si>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</si>
  <si>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</si>
  <si>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</si>
  <si>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</si>
  <si>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</si>
  <si>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</si>
  <si>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</si>
  <si>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</si>
  <si>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</si>
  <si>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</si>
  <si>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</si>
  <si>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</si>
  <si>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</si>
  <si>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</si>
  <si>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</si>
  <si>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</si>
  <si>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</si>
  <si>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</si>
  <si>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</si>
  <si>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</si>
  <si>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</si>
  <si>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</si>
  <si>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</si>
  <si>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</si>
  <si>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</si>
  <si>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</si>
  <si>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</si>
  <si>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</si>
  <si>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</si>
  <si>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</si>
  <si>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</si>
  <si>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</si>
  <si>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</si>
  <si>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</si>
  <si>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</si>
  <si>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</si>
  <si>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</si>
  <si>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</si>
  <si>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</si>
  <si>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</si>
  <si>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</si>
  <si>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</si>
  <si>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</si>
  <si>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</si>
  <si>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</si>
  <si>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</si>
  <si>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</si>
  <si>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</si>
  <si>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</si>
  <si>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</si>
  <si>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</si>
  <si>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</si>
  <si>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</si>
  <si>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</si>
  <si>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</si>
  <si>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</si>
  <si>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</si>
  <si>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</si>
  <si>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</si>
  <si>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</si>
  <si>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</si>
  <si>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</si>
  <si>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</si>
  <si>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</si>
  <si>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</si>
  <si>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</si>
  <si>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</si>
  <si>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</si>
  <si>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</si>
  <si>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</si>
  <si>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</si>
  <si>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</si>
  <si>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</si>
  <si>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</si>
  <si>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</si>
  <si>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</si>
  <si>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</si>
  <si>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</si>
  <si>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</si>
  <si>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</si>
  <si>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</si>
  <si>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</si>
  <si>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</si>
  <si>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</si>
  <si>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</si>
  <si>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</si>
  <si>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</si>
  <si>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</si>
  <si>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</si>
  <si>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</si>
  <si>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</si>
  <si>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</si>
  <si>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</si>
  <si>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</si>
  <si>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</si>
  <si>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</si>
  <si>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</si>
  <si>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</si>
  <si>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</si>
  <si>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</si>
  <si>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</si>
  <si>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</si>
  <si>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</si>
  <si>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</si>
  <si>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</si>
  <si>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</si>
  <si>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</si>
  <si>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</si>
  <si>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</si>
  <si>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</si>
  <si>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</si>
  <si>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</si>
  <si>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</si>
  <si>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</si>
  <si>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</si>
  <si>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</si>
  <si>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</si>
  <si>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</si>
  <si>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</si>
  <si>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</si>
  <si>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</si>
  <si>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</si>
  <si>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</si>
  <si>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</si>
  <si>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</si>
  <si>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</si>
  <si>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</si>
  <si>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</si>
  <si>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</si>
  <si>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</si>
  <si>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</si>
  <si>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</si>
  <si>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</si>
  <si>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</si>
  <si>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</si>
  <si>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</si>
  <si>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</si>
  <si>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</si>
  <si>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</si>
  <si>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</si>
  <si>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</si>
  <si>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</si>
  <si>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</si>
  <si>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</si>
  <si>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</si>
  <si>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</si>
  <si>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</si>
  <si>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</si>
  <si>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</si>
  <si>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</si>
  <si>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</si>
  <si>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</si>
  <si>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</si>
  <si>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</si>
  <si>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</si>
  <si>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</si>
  <si>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</si>
  <si>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</si>
  <si>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</si>
  <si>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</si>
  <si>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</si>
  <si>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</si>
  <si>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</si>
  <si>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</si>
  <si>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</si>
  <si>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</si>
  <si>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</si>
  <si>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</si>
  <si>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</si>
  <si>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</si>
  <si>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</si>
  <si>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</si>
  <si>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</si>
  <si>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</si>
  <si>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</si>
  <si>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</si>
  <si>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</si>
  <si>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</si>
  <si>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</si>
  <si>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</si>
  <si>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</si>
  <si>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</si>
  <si>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</si>
  <si>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</si>
  <si>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</si>
  <si>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</si>
  <si>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</si>
  <si>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</si>
  <si>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</si>
  <si>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</si>
  <si>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</si>
  <si>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</si>
  <si>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</si>
  <si>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</si>
  <si>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</si>
  <si>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</si>
  <si>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</si>
  <si>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</si>
  <si>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</si>
  <si>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</si>
  <si>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</si>
  <si>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</si>
  <si>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</si>
  <si>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</si>
  <si>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</si>
  <si>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</si>
  <si>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</si>
  <si>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</si>
  <si>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</si>
  <si>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</si>
  <si>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</si>
  <si>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</si>
  <si>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</si>
  <si>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</si>
  <si>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</si>
  <si>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</si>
  <si>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</si>
  <si>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</si>
  <si>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</si>
  <si>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</si>
  <si>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</si>
  <si>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</si>
  <si>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</si>
  <si>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</si>
  <si>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</si>
  <si>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</si>
  <si>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</si>
  <si>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</si>
  <si>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</si>
  <si>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</si>
  <si>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</si>
  <si>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</si>
  <si>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</si>
  <si>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</si>
  <si>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</si>
  <si>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</si>
  <si>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</si>
  <si>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</si>
  <si>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</si>
  <si>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</si>
  <si>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</si>
  <si>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</si>
  <si>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</si>
  <si>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</si>
  <si>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</si>
  <si>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</si>
  <si>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</si>
  <si>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</si>
  <si>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</si>
  <si>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</si>
  <si>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</si>
  <si>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</si>
  <si>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</si>
  <si>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</si>
  <si>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</si>
  <si>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</si>
  <si>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</si>
  <si>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</si>
  <si>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</si>
  <si>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</si>
  <si>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</si>
  <si>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</si>
  <si>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</si>
  <si>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</si>
  <si>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</si>
  <si>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</si>
  <si>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</si>
  <si>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</si>
  <si>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</si>
  <si>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</si>
  <si>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</si>
  <si>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</si>
  <si>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</si>
  <si>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</si>
  <si>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</si>
  <si>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</si>
  <si>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</si>
  <si>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</si>
  <si>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</si>
  <si>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</si>
  <si>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</si>
  <si>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</si>
  <si>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</si>
  <si>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</si>
  <si>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</si>
  <si>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</si>
  <si>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</si>
  <si>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</si>
  <si>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</si>
  <si>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</si>
  <si>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</si>
  <si>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</si>
  <si>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</si>
  <si>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</si>
  <si>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</si>
  <si>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</si>
  <si>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</si>
  <si>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</si>
  <si>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</si>
  <si>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</si>
  <si>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</si>
  <si>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</si>
  <si>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</si>
  <si>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</si>
  <si>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</si>
  <si>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</si>
  <si>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</si>
  <si>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</si>
  <si>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</si>
  <si>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</si>
  <si>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</si>
  <si>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</si>
  <si>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</si>
  <si>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</si>
  <si>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</si>
  <si>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</si>
  <si>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</si>
  <si>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</si>
  <si>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</si>
  <si>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</si>
  <si>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</si>
  <si>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</si>
  <si>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</si>
  <si>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</si>
  <si>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</si>
  <si>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</si>
  <si>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</si>
  <si>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</si>
  <si>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</si>
  <si>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</si>
  <si>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</si>
  <si>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</si>
  <si>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</si>
  <si>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</si>
  <si>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</si>
  <si>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</si>
  <si>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</si>
  <si>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</si>
  <si>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</si>
  <si>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</si>
  <si>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</si>
  <si>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</si>
  <si>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</si>
  <si>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</si>
  <si>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</si>
  <si>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</si>
  <si>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</si>
  <si>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</si>
  <si>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</si>
  <si>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</si>
  <si>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</si>
  <si>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</si>
  <si>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</si>
  <si>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</si>
  <si>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</si>
  <si>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</si>
  <si>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</si>
  <si>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</si>
  <si>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</si>
  <si>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</si>
  <si>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</si>
  <si>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</si>
  <si>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</si>
  <si>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</si>
  <si>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</si>
  <si>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</si>
  <si>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</si>
  <si>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</si>
  <si>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</si>
  <si>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</si>
  <si>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</si>
  <si>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</si>
  <si>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</si>
  <si>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</si>
  <si>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</si>
  <si>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</si>
  <si>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</si>
  <si>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</si>
  <si>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</si>
  <si>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</si>
  <si>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</si>
  <si>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</si>
  <si>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</si>
  <si>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</si>
  <si>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</si>
  <si>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</si>
  <si>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</si>
  <si>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</si>
  <si>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</si>
  <si>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</si>
  <si>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</si>
  <si>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</si>
  <si>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</si>
  <si>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</si>
  <si>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</si>
  <si>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</si>
  <si>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</si>
  <si>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</si>
  <si>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</si>
  <si>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</si>
  <si>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</si>
  <si>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</si>
  <si>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</si>
  <si>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</si>
  <si>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</si>
  <si>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</si>
  <si>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</si>
  <si>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</si>
  <si>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</si>
  <si>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</si>
  <si>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</si>
  <si>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</si>
  <si>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</si>
  <si>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</si>
  <si>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</si>
  <si>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</si>
  <si>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</si>
  <si>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</si>
  <si>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</si>
  <si>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</si>
  <si>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</si>
  <si>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</si>
  <si>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</si>
  <si>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</si>
  <si>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</si>
  <si>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</si>
  <si>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</si>
  <si>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</si>
  <si>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</si>
  <si>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</si>
  <si>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</si>
  <si>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</si>
  <si>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</si>
  <si>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</si>
  <si>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</si>
  <si>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</si>
  <si>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</si>
  <si>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</si>
  <si>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</si>
  <si>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</si>
  <si>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</si>
  <si>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</si>
  <si>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</si>
  <si>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</si>
  <si>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</si>
  <si>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</si>
  <si>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</si>
  <si>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</si>
  <si>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</si>
  <si>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</si>
  <si>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</si>
  <si>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</si>
  <si>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</si>
  <si>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</si>
  <si>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</si>
  <si>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</si>
  <si>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</si>
  <si>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</si>
  <si>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</si>
  <si>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</si>
  <si>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</si>
  <si>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</si>
  <si>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</si>
  <si>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</si>
  <si>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</si>
  <si>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</si>
  <si>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</si>
  <si>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</si>
  <si>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</si>
  <si>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</si>
  <si>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</si>
  <si>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</si>
  <si>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</si>
  <si>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</si>
  <si>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</si>
  <si>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</si>
  <si>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</si>
  <si>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</si>
  <si>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</si>
  <si>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</si>
  <si>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</si>
  <si>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</si>
  <si>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</si>
  <si>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</si>
  <si>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</si>
  <si>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</si>
  <si>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</si>
  <si>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</si>
  <si>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</si>
  <si>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</si>
  <si>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</si>
  <si>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</si>
  <si>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</si>
  <si>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</si>
  <si>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</si>
  <si>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</si>
  <si>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</si>
  <si>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</si>
  <si>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</si>
  <si>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</si>
  <si>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</si>
  <si>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</si>
  <si>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</si>
  <si>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</si>
  <si>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</si>
  <si>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</si>
  <si>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</si>
  <si>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</si>
  <si>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</si>
  <si>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</si>
  <si>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</si>
  <si>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</si>
  <si>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</si>
  <si>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</si>
  <si>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</si>
  <si>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</si>
  <si>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</si>
  <si>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</si>
  <si>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</si>
  <si>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</si>
  <si>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</si>
  <si>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</si>
  <si>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</si>
  <si>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</si>
  <si>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</si>
  <si>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</si>
  <si>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</si>
  <si>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</si>
  <si>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</si>
  <si>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</si>
  <si>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</si>
  <si>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</si>
  <si>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</si>
  <si>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</si>
  <si>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</si>
  <si>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</si>
  <si>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</si>
  <si>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</si>
  <si>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</si>
  <si>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</si>
  <si>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</si>
  <si>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</si>
  <si>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</si>
  <si>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</si>
  <si>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</si>
  <si>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</si>
  <si>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</si>
  <si>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</si>
  <si>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</si>
  <si>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</si>
  <si>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</si>
  <si>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</si>
  <si>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</si>
  <si>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</si>
  <si>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</si>
  <si>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</si>
  <si>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</si>
  <si>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</si>
  <si>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</si>
  <si>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</si>
  <si>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</si>
  <si>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</si>
  <si>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</si>
  <si>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</si>
  <si>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</si>
  <si>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</si>
  <si>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</si>
  <si>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</si>
  <si>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</si>
  <si>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</si>
  <si>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</si>
  <si>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</si>
  <si>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</si>
  <si>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</si>
  <si>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</si>
  <si>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</si>
  <si>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</si>
  <si>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</si>
  <si>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</si>
  <si>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</si>
  <si>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</si>
  <si>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</si>
  <si>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</si>
  <si>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</si>
  <si>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</si>
  <si>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</si>
  <si>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</si>
  <si>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</si>
  <si>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</si>
  <si>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</si>
  <si>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</si>
  <si>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</si>
  <si>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</si>
  <si>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</si>
  <si>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</si>
  <si>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</si>
  <si>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</si>
  <si>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</si>
  <si>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</si>
  <si>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</si>
  <si>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</si>
  <si>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</si>
  <si>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</si>
  <si>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</si>
  <si>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</si>
  <si>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</si>
  <si>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</si>
  <si>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</si>
  <si>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</si>
  <si>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</si>
  <si>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</si>
  <si>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</si>
  <si>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</si>
  <si>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</si>
  <si>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</si>
  <si>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</si>
  <si>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</si>
  <si>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</si>
  <si>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</si>
  <si>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</si>
  <si>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</si>
  <si>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</si>
  <si>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</si>
  <si>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</si>
  <si>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</si>
  <si>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</si>
  <si>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</si>
  <si>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</si>
  <si>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</si>
  <si>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</si>
  <si>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</si>
  <si>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</si>
  <si>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</si>
  <si>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</si>
  <si>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</si>
  <si>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</si>
  <si>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</si>
  <si>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</si>
  <si>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</si>
  <si>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</si>
  <si>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</si>
  <si>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</si>
  <si>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</si>
  <si>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</si>
  <si>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</si>
  <si>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</si>
  <si>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</si>
  <si>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</si>
  <si>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</si>
  <si>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</si>
  <si>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</si>
  <si>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</si>
  <si>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</si>
  <si>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</si>
  <si>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</si>
  <si>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</si>
  <si>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</si>
  <si>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</si>
  <si>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</si>
  <si>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</si>
  <si>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</si>
  <si>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</si>
  <si>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</si>
  <si>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</si>
  <si>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</si>
  <si>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</si>
  <si>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</si>
  <si>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</si>
  <si>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</si>
  <si>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</si>
  <si>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</si>
  <si>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</si>
  <si>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</si>
  <si>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</si>
  <si>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</si>
  <si>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</si>
  <si>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</si>
  <si>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</si>
  <si>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</si>
  <si>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</si>
  <si>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</si>
  <si>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</si>
  <si>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</si>
  <si>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</si>
  <si>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</si>
  <si>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</si>
  <si>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</si>
  <si>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</si>
  <si>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</si>
  <si>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</si>
  <si>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</si>
  <si>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</si>
  <si>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</si>
  <si>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</si>
  <si>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</si>
  <si>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</si>
  <si>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</si>
  <si>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</si>
  <si>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</si>
  <si>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</si>
  <si>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</si>
  <si>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</si>
  <si>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</si>
  <si>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</si>
  <si>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</si>
  <si>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</si>
  <si>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</si>
  <si>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</si>
  <si>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</si>
  <si>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</si>
  <si>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</si>
  <si>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</si>
  <si>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</si>
  <si>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</si>
  <si>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</si>
  <si>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</si>
  <si>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</si>
  <si>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</si>
  <si>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</si>
  <si>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</si>
  <si>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</si>
  <si>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</si>
  <si>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</si>
  <si>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</si>
  <si>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</si>
  <si>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</si>
  <si>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</si>
  <si>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</si>
  <si>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</si>
  <si>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</si>
  <si>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</si>
  <si>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</si>
  <si>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</si>
  <si>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</si>
  <si>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</si>
  <si>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</si>
  <si>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</si>
  <si>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</si>
  <si>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</si>
  <si>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</si>
  <si>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</si>
  <si>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</si>
  <si>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</si>
  <si>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</si>
  <si>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</si>
  <si>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</si>
  <si>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</si>
  <si>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</si>
  <si>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</si>
  <si>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</si>
  <si>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</si>
  <si>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</si>
  <si>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</si>
  <si>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</si>
  <si>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</si>
  <si>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</si>
  <si>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</si>
  <si>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</si>
  <si>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</si>
  <si>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</si>
  <si>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</si>
  <si>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</si>
  <si>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</si>
  <si>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</si>
  <si>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</si>
  <si>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</si>
  <si>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</si>
  <si>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</si>
  <si>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</si>
  <si>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</si>
  <si>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</si>
  <si>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</si>
  <si>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</si>
  <si>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</si>
  <si>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</si>
  <si>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</si>
  <si>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</si>
  <si>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</si>
  <si>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</si>
  <si>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</si>
  <si>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</si>
  <si>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</si>
  <si>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</si>
  <si>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</si>
  <si>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</si>
  <si>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</si>
  <si>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</si>
  <si>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</si>
  <si>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</si>
  <si>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</si>
  <si>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</si>
  <si>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</si>
  <si>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</si>
  <si>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</si>
  <si>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</si>
  <si>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</si>
  <si>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</si>
  <si>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</si>
  <si>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</si>
  <si>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</si>
  <si>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</si>
  <si>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</si>
  <si>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</si>
  <si>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</si>
  <si>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</si>
  <si>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</si>
  <si>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</si>
  <si>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</si>
  <si>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</si>
  <si>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</si>
  <si>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</si>
  <si>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</si>
  <si>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</si>
  <si>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</si>
  <si>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</si>
  <si>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</si>
  <si>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</si>
  <si>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</si>
  <si>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</si>
  <si>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</si>
  <si>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</si>
  <si>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</si>
  <si>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</si>
  <si>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</si>
  <si>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</si>
  <si>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</si>
  <si>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</si>
  <si>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</si>
  <si>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</si>
  <si>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</si>
  <si>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</si>
  <si>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</si>
  <si>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</si>
  <si>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</si>
  <si>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</si>
  <si>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</si>
  <si>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</si>
  <si>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</si>
  <si>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</si>
  <si>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</si>
  <si>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</si>
  <si>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</si>
  <si>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</si>
  <si>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</si>
  <si>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</si>
  <si>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</si>
  <si>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</si>
  <si>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</si>
  <si>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</si>
  <si>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</si>
  <si>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</si>
  <si>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</si>
  <si>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</si>
  <si>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</si>
  <si>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</si>
  <si>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</si>
  <si>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</si>
  <si>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</si>
  <si>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</si>
  <si>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</si>
  <si>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</si>
  <si>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</si>
  <si>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</si>
  <si>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</si>
  <si>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</si>
  <si>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</si>
  <si>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</si>
  <si>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</si>
  <si>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</si>
  <si>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</si>
  <si>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</si>
  <si>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</si>
  <si>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</si>
  <si>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</si>
  <si>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</si>
  <si>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</si>
  <si>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</si>
  <si>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</si>
  <si>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</si>
  <si>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</si>
  <si>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</si>
  <si>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</si>
  <si>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</si>
  <si>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</si>
  <si>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</si>
  <si>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</si>
  <si>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</si>
  <si>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</si>
  <si>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</si>
  <si>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</si>
  <si>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</si>
  <si>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</si>
  <si>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</si>
  <si>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</si>
  <si>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</si>
  <si>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</si>
  <si>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</si>
  <si>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</si>
  <si>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</si>
  <si>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</si>
  <si>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</si>
  <si>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</si>
  <si>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</si>
  <si>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</si>
  <si>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</si>
  <si>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</si>
  <si>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</si>
  <si>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</si>
  <si>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</si>
  <si>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</si>
  <si>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</si>
  <si>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</si>
  <si>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</si>
  <si>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</si>
  <si>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</si>
  <si>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</si>
  <si>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</si>
  <si>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</si>
  <si>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</si>
  <si>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</si>
  <si>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</si>
  <si>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</si>
  <si>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</si>
  <si>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</si>
  <si>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</si>
  <si>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</si>
  <si>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</si>
  <si>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</si>
  <si>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</si>
  <si>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</si>
  <si>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</si>
  <si>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</si>
  <si>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</si>
  <si>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</si>
  <si>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</si>
  <si>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</si>
  <si>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</si>
  <si>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</si>
  <si>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</si>
  <si>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</si>
  <si>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</si>
  <si>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</si>
  <si>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</si>
  <si>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</si>
  <si>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</si>
  <si>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</si>
  <si>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</si>
  <si>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</si>
  <si>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</si>
  <si>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</si>
  <si>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</si>
  <si>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</si>
  <si>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</si>
  <si>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</si>
  <si>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</si>
  <si>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</si>
  <si>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</si>
  <si>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</si>
  <si>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</si>
  <si>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</si>
  <si>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</si>
  <si>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</si>
  <si>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</si>
  <si>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</si>
  <si>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</si>
  <si>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</si>
  <si>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</si>
  <si>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</si>
  <si>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</si>
  <si>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</si>
  <si>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</si>
  <si>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</si>
  <si>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</si>
  <si>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</si>
  <si>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</si>
  <si>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</si>
  <si>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</si>
  <si>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</si>
  <si>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</si>
  <si>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</si>
  <si>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</si>
  <si>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</si>
  <si>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</si>
  <si>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</si>
  <si>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</si>
  <si>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</si>
  <si>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</si>
  <si>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</si>
  <si>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</si>
  <si>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</si>
  <si>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</si>
  <si>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</si>
  <si>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</si>
  <si>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</si>
  <si>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</si>
  <si>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</si>
  <si>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</si>
  <si>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</si>
  <si>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</si>
  <si>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</si>
  <si>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</si>
  <si>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</si>
  <si>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</si>
  <si>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</si>
  <si>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</si>
  <si>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</si>
  <si>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</si>
  <si>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</si>
  <si>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</si>
  <si>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</si>
  <si>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</si>
  <si>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</si>
  <si>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</si>
  <si>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</si>
  <si>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</si>
  <si>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</si>
  <si>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</si>
  <si>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</si>
  <si>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</si>
  <si>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</si>
  <si>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</si>
  <si>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</si>
  <si>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</si>
  <si>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</si>
  <si>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</si>
  <si>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</si>
  <si>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</si>
  <si>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</si>
  <si>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</si>
  <si>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</si>
  <si>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</si>
  <si>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</si>
  <si>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</si>
  <si>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</si>
  <si>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</si>
  <si>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</si>
  <si>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</si>
  <si>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</si>
  <si>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</si>
  <si>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</si>
  <si>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</si>
  <si>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</si>
  <si>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</si>
  <si>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</si>
  <si>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</si>
  <si>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</si>
  <si>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</si>
  <si>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</si>
  <si>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</si>
  <si>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</si>
  <si>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</si>
  <si>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</si>
  <si>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</si>
  <si>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</si>
  <si>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</si>
  <si>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</si>
  <si>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</si>
  <si>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</si>
  <si>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</si>
  <si>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</si>
  <si>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</si>
  <si>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</si>
  <si>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</si>
  <si>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</si>
  <si>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</si>
  <si>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</si>
  <si>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</si>
  <si>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</si>
  <si>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</si>
  <si>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</si>
  <si>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</si>
  <si>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</si>
  <si>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</si>
  <si>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</si>
  <si>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</si>
  <si>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</si>
  <si>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</si>
  <si>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</si>
  <si>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</si>
  <si>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</si>
  <si>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</si>
  <si>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</si>
  <si>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</si>
  <si>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</si>
  <si>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</si>
  <si>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</si>
  <si>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</si>
  <si>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</si>
  <si>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</si>
  <si>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</si>
  <si>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</si>
  <si>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</si>
  <si>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</si>
  <si>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</si>
  <si>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</si>
  <si>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</si>
  <si>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</si>
  <si>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</si>
  <si>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</si>
  <si>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</si>
  <si>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</si>
  <si>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</si>
  <si>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</si>
  <si>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</si>
  <si>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</si>
  <si>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</si>
  <si>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</si>
  <si>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</si>
  <si>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</si>
  <si>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</si>
  <si>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</si>
  <si>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</si>
  <si>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</si>
  <si>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</si>
  <si>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</si>
  <si>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</si>
  <si>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</si>
  <si>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</si>
  <si>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</si>
  <si>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</si>
  <si>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</si>
  <si>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</si>
  <si>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</si>
  <si>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</si>
  <si>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</si>
  <si>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</si>
  <si>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</si>
  <si>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</si>
  <si>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</si>
  <si>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</si>
  <si>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</si>
  <si>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</si>
  <si>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</si>
  <si>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</si>
  <si>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</si>
  <si>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</si>
  <si>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</si>
  <si>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</si>
  <si>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</si>
  <si>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</si>
  <si>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</si>
  <si>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</si>
  <si>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</si>
  <si>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</si>
  <si>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</si>
  <si>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</si>
  <si>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</si>
  <si>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</si>
  <si>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</si>
  <si>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</si>
  <si>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</si>
  <si>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</si>
  <si>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</si>
  <si>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</si>
  <si>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</si>
  <si>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</si>
  <si>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</si>
  <si>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</si>
  <si>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</si>
  <si>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</si>
  <si>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</si>
  <si>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</si>
  <si>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</si>
  <si>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</si>
  <si>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</si>
  <si>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</si>
  <si>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</si>
  <si>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</si>
  <si>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</si>
  <si>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</si>
  <si>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</si>
  <si>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</si>
  <si>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</si>
  <si>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</si>
  <si>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</si>
  <si>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</si>
  <si>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</si>
  <si>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</si>
  <si>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</si>
  <si>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</si>
  <si>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</si>
  <si>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</si>
  <si>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</si>
  <si>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</si>
  <si>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</si>
  <si>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</si>
  <si>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</si>
  <si>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</si>
  <si>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</si>
  <si>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</si>
  <si>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</si>
  <si>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</si>
  <si>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</si>
  <si>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</si>
  <si>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</si>
  <si>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</si>
  <si>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</si>
  <si>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</si>
  <si>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</si>
  <si>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</si>
  <si>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</si>
  <si>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</si>
  <si>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</si>
  <si>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</si>
  <si>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</si>
  <si>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</si>
  <si>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</si>
  <si>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</si>
  <si>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</si>
  <si>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</si>
  <si>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</si>
  <si>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</si>
  <si>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</si>
  <si>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</si>
  <si>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</si>
  <si>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</si>
  <si>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</si>
  <si>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</si>
  <si>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</si>
  <si>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</si>
  <si>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</si>
  <si>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</si>
  <si>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</si>
  <si>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</si>
  <si>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</si>
  <si>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</si>
  <si>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</si>
  <si>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</si>
  <si>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</si>
  <si>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</si>
  <si>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</si>
  <si>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</si>
  <si>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</si>
  <si>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</si>
  <si>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</si>
  <si>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</si>
  <si>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</si>
  <si>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</si>
  <si>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</si>
  <si>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</si>
  <si>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</si>
  <si>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</si>
  <si>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</si>
  <si>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</si>
  <si>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</si>
  <si>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</si>
  <si>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</si>
  <si>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</si>
  <si>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</si>
  <si>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</si>
  <si>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</si>
  <si>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</si>
  <si>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</si>
  <si>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</si>
  <si>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</si>
  <si>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</si>
  <si>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</si>
  <si>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</si>
  <si>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</si>
  <si>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</si>
  <si>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</si>
  <si>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</si>
  <si>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</si>
  <si>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</si>
  <si>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</si>
  <si>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</si>
  <si>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</si>
  <si>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</si>
  <si>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</si>
  <si>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</si>
  <si>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</si>
  <si>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</si>
  <si>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</si>
  <si>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</si>
  <si>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</si>
  <si>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</si>
  <si>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</si>
  <si>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</si>
  <si>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</si>
  <si>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</si>
  <si>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</si>
  <si>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</si>
  <si>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</si>
  <si>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</si>
  <si>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</si>
  <si>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</si>
  <si>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</si>
  <si>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</si>
  <si>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</si>
  <si>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</si>
  <si>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</si>
  <si>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</si>
  <si>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</si>
  <si>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</si>
  <si>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</si>
  <si>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</si>
  <si>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</si>
  <si>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</si>
  <si>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</si>
  <si>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</si>
  <si>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</si>
  <si>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</si>
  <si>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</si>
  <si>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</si>
  <si>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</si>
  <si>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</si>
  <si>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</si>
  <si>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</si>
  <si>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</si>
  <si>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</si>
  <si>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</si>
  <si>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</si>
  <si>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</si>
  <si>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</si>
  <si>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</si>
  <si>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</si>
  <si>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</si>
  <si>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</si>
  <si>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</si>
  <si>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</si>
  <si>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</si>
  <si>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</si>
  <si>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</si>
  <si>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</si>
  <si>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</si>
  <si>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</si>
  <si>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</si>
  <si>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</si>
  <si>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</si>
  <si>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</si>
  <si>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</si>
  <si>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</si>
  <si>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</si>
  <si>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</si>
  <si>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</si>
  <si>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</si>
  <si>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</si>
  <si>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</si>
  <si>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</si>
  <si>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</si>
  <si>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</si>
  <si>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</si>
  <si>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</si>
  <si>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</si>
  <si>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</si>
  <si>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</si>
  <si>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</si>
  <si>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</si>
  <si>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</si>
  <si>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</si>
  <si>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</si>
  <si>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</si>
  <si>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</si>
  <si>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</si>
  <si>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</si>
  <si>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</si>
  <si>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</si>
  <si>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</si>
  <si>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</si>
  <si>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</si>
  <si>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</si>
  <si>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</si>
  <si>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</si>
  <si>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</si>
  <si>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</si>
  <si>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</si>
  <si>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</si>
  <si>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</si>
  <si>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</si>
  <si>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</si>
  <si>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</si>
  <si>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</si>
  <si>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</si>
  <si>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</si>
  <si>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</si>
  <si>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</si>
  <si>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</si>
  <si>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</si>
  <si>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</si>
  <si>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</si>
  <si>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</si>
  <si>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</si>
  <si>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</si>
  <si>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</si>
  <si>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</si>
  <si>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</si>
  <si>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</si>
  <si>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</si>
  <si>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</si>
  <si>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</si>
  <si>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</si>
  <si>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</si>
  <si>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</si>
  <si>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</si>
  <si>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</si>
  <si>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</si>
  <si>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</si>
  <si>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</si>
  <si>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</si>
  <si>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</si>
  <si>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</si>
  <si>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</si>
  <si>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</si>
  <si>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</si>
  <si>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</si>
  <si>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</si>
  <si>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</si>
  <si>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</si>
  <si>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</si>
  <si>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</si>
  <si>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</si>
  <si>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</si>
  <si>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</si>
  <si>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</si>
  <si>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</si>
  <si>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</si>
  <si>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</si>
  <si>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</si>
  <si>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</si>
  <si>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</si>
  <si>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</si>
  <si>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</si>
  <si>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</si>
  <si>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</si>
  <si>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</si>
  <si>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</si>
  <si>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</si>
  <si>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</si>
  <si>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</si>
  <si>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</si>
  <si>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</si>
  <si>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</si>
  <si>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</si>
  <si>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</si>
  <si>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</si>
  <si>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</si>
  <si>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</si>
  <si>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</si>
  <si>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</si>
  <si>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</si>
  <si>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</si>
  <si>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</si>
  <si>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</si>
  <si>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</si>
  <si>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</si>
  <si>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</si>
  <si>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</si>
  <si>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</si>
  <si>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</si>
  <si>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</si>
  <si>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</si>
  <si>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</si>
  <si>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</si>
  <si>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</si>
  <si>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</si>
  <si>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</si>
  <si>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</si>
  <si>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</si>
  <si>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</si>
  <si>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</si>
  <si>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</si>
  <si>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</si>
  <si>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</si>
  <si>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</si>
  <si>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</si>
  <si>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</si>
  <si>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</si>
  <si>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</si>
  <si>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</si>
  <si>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</si>
  <si>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</si>
  <si>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</si>
  <si>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</si>
  <si>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</si>
  <si>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</si>
  <si>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</si>
  <si>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</si>
  <si>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</si>
  <si>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</si>
  <si>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</si>
  <si>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</si>
  <si>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</si>
  <si>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</si>
  <si>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</si>
  <si>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</si>
  <si>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</si>
  <si>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</si>
  <si>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</si>
  <si>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</si>
  <si>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</si>
  <si>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</si>
  <si>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</si>
  <si>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</si>
  <si>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</si>
  <si>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</si>
  <si>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</si>
  <si>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</si>
  <si>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</si>
  <si>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</si>
  <si>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</si>
  <si>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</si>
  <si>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</si>
  <si>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</si>
  <si>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</si>
  <si>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</si>
  <si>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</si>
  <si>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</si>
  <si>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</si>
  <si>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</si>
  <si>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</si>
  <si>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</si>
  <si>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</si>
  <si>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</si>
  <si>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</si>
  <si>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</si>
  <si>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</si>
  <si>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</si>
  <si>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</si>
  <si>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</si>
  <si>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</si>
  <si>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</si>
  <si>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</si>
  <si>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</si>
  <si>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</si>
  <si>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</si>
  <si>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</si>
  <si>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</si>
  <si>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</si>
  <si>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</si>
  <si>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</si>
  <si>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</si>
  <si>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</si>
  <si>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</si>
  <si>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</si>
  <si>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</si>
  <si>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</si>
  <si>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</si>
  <si>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</si>
  <si>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</si>
  <si>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</si>
  <si>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</si>
  <si>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</si>
  <si>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</si>
  <si>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</si>
  <si>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</si>
  <si>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</si>
  <si>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</si>
  <si>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</si>
  <si>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</si>
  <si>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</si>
  <si>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</si>
  <si>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</si>
  <si>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</si>
  <si>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</si>
  <si>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</si>
  <si>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</si>
  <si>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</si>
  <si>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</si>
  <si>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</si>
  <si>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</si>
  <si>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</si>
  <si>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</si>
  <si>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</si>
  <si>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</si>
  <si>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</si>
  <si>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</si>
  <si>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</si>
  <si>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</si>
  <si>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</si>
  <si>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</si>
  <si>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</si>
  <si>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</si>
  <si>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</si>
  <si>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</si>
  <si>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</si>
  <si>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</si>
  <si>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</si>
  <si>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</si>
  <si>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</si>
  <si>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</si>
  <si>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</si>
  <si>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</si>
  <si>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</si>
  <si>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</si>
  <si>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</si>
  <si>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</si>
  <si>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</si>
  <si>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</si>
  <si>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</si>
  <si>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</si>
  <si>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</si>
  <si>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</si>
  <si>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</si>
  <si>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</si>
  <si>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</si>
  <si>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</si>
  <si>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</si>
  <si>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</si>
  <si>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</si>
  <si>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</si>
  <si>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</si>
  <si>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</si>
  <si>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</si>
  <si>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</si>
  <si>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</si>
  <si>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</si>
  <si>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</si>
  <si>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</si>
  <si>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</si>
  <si>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</si>
  <si>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</si>
  <si>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</si>
  <si>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</si>
  <si>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</si>
  <si>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</si>
  <si>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</si>
  <si>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</si>
  <si>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</si>
  <si>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</si>
  <si>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</si>
  <si>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</si>
  <si>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</si>
  <si>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</si>
  <si>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</si>
  <si>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</si>
  <si>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</si>
  <si>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</si>
  <si>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</si>
  <si>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</si>
  <si>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</si>
  <si>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</si>
  <si>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</si>
  <si>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</si>
  <si>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</si>
  <si>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</si>
  <si>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</si>
  <si>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</si>
  <si>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</si>
  <si>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</si>
  <si>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</si>
  <si>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</si>
  <si>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</si>
  <si>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</si>
  <si>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</si>
  <si>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</si>
  <si>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</si>
  <si>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</si>
  <si>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</si>
  <si>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</si>
  <si>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</si>
  <si>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</si>
  <si>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</si>
  <si>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</si>
  <si>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</si>
  <si>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</si>
  <si>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</si>
  <si>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</si>
  <si>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</si>
  <si>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</si>
  <si>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</si>
  <si>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</si>
  <si>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</si>
  <si>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</si>
  <si>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</si>
  <si>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</si>
  <si>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</si>
  <si>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</si>
  <si>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</si>
  <si>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</si>
  <si>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</si>
  <si>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</si>
  <si>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</si>
  <si>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</si>
  <si>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</si>
  <si>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</si>
  <si>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</si>
  <si>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</si>
  <si>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</si>
  <si>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</si>
  <si>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</si>
  <si>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</si>
  <si>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</si>
  <si>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</si>
  <si>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</si>
  <si>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</si>
  <si>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</si>
  <si>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</si>
  <si>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</si>
  <si>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</si>
  <si>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</si>
  <si>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</si>
  <si>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</si>
  <si>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</si>
  <si>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</si>
  <si>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</si>
  <si>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</si>
  <si>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</si>
  <si>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</si>
  <si>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</si>
  <si>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</si>
  <si>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</si>
  <si>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</si>
  <si>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</si>
  <si>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</si>
  <si>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</si>
  <si>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</si>
  <si>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</si>
  <si>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</si>
  <si>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</si>
  <si>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</si>
  <si>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</si>
  <si>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</si>
  <si>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</si>
  <si>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</si>
  <si>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</si>
  <si>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</si>
  <si>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</si>
  <si>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</si>
  <si>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</si>
  <si>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</si>
  <si>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</si>
  <si>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</si>
  <si>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</si>
  <si>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</si>
  <si>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</si>
  <si>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</si>
  <si>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</si>
  <si>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</si>
  <si>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</si>
  <si>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</si>
  <si>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</si>
  <si>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</si>
  <si>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</si>
  <si>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</si>
  <si>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</si>
  <si>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</si>
  <si>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</si>
  <si>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</si>
  <si>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</si>
  <si>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</si>
  <si>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</si>
  <si>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</si>
  <si>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</si>
  <si>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</si>
  <si>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</si>
  <si>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</si>
  <si>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</si>
  <si>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</si>
  <si>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</si>
  <si>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</si>
  <si>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</si>
  <si>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</si>
  <si>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</si>
  <si>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</si>
  <si>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</si>
  <si>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</si>
  <si>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</si>
  <si>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</si>
  <si>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</si>
  <si>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</si>
  <si>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</si>
  <si>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</si>
  <si>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</si>
  <si>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</si>
  <si>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</si>
  <si>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</si>
  <si>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</si>
  <si>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</si>
  <si>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</si>
  <si>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</si>
  <si>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</si>
  <si>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</si>
  <si>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</si>
  <si>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</si>
  <si>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</si>
  <si>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</si>
  <si>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</si>
  <si>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</si>
  <si>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</si>
  <si>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</si>
  <si>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</si>
  <si>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</si>
  <si>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</si>
  <si>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</si>
  <si>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</si>
  <si>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</si>
  <si>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</si>
  <si>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</si>
  <si>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</si>
  <si>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</si>
  <si>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</si>
  <si>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</si>
  <si>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</si>
  <si>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</si>
  <si>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</si>
  <si>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</si>
  <si>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</si>
  <si>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</si>
  <si>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</si>
  <si>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</si>
  <si>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</si>
  <si>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</si>
  <si>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</si>
  <si>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</si>
  <si>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</si>
  <si>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</si>
  <si>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</si>
  <si>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</si>
  <si>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</si>
  <si>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</si>
  <si>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</si>
  <si>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</si>
  <si>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</si>
  <si>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</si>
  <si>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</si>
  <si>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</si>
  <si>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</si>
  <si>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</si>
  <si>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</si>
  <si>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</si>
  <si>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</si>
  <si>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</si>
  <si>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</si>
  <si>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</si>
  <si>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</si>
  <si>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</si>
  <si>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</si>
  <si>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</si>
  <si>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</si>
  <si>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</si>
  <si>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</si>
  <si>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</si>
  <si>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</si>
  <si>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</si>
  <si>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</si>
  <si>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</si>
  <si>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</si>
  <si>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</si>
  <si>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</si>
  <si>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</si>
  <si>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</si>
  <si>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</si>
  <si>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</si>
  <si>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</si>
  <si>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</si>
  <si>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</si>
  <si>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</si>
  <si>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</si>
  <si>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</si>
  <si>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</si>
  <si>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</si>
  <si>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</si>
  <si>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</si>
  <si>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</si>
  <si>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</si>
  <si>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</si>
  <si>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</si>
  <si>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</si>
  <si>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</si>
  <si>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</si>
  <si>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</si>
  <si>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</si>
  <si>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</si>
  <si>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</si>
  <si>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</si>
  <si>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</si>
  <si>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</si>
  <si>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</si>
  <si>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</si>
  <si>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</si>
  <si>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</si>
  <si>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</si>
  <si>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</si>
  <si>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</si>
  <si>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</si>
  <si>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</si>
  <si>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</si>
  <si>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</si>
  <si>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</si>
  <si>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</si>
  <si>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</si>
  <si>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</si>
  <si>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</si>
  <si>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</si>
  <si>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</si>
  <si>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</si>
  <si>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</si>
  <si>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</si>
  <si>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</si>
  <si>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</si>
  <si>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</si>
  <si>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</si>
  <si>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</si>
  <si>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</si>
  <si>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</si>
  <si>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</si>
  <si>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</si>
  <si>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</si>
  <si>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</si>
  <si>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</si>
  <si>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</si>
  <si>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</si>
  <si>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</si>
  <si>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</si>
  <si>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</si>
  <si>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</si>
  <si>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</si>
  <si>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</si>
  <si>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</si>
  <si>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</si>
  <si>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</si>
  <si>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</si>
  <si>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</si>
  <si>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</si>
  <si>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</si>
  <si>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</si>
  <si>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</si>
  <si>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</si>
  <si>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</si>
  <si>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</si>
  <si>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</si>
  <si>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</si>
  <si>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</si>
  <si>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</si>
  <si>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</si>
  <si>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</si>
  <si>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</si>
  <si>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</si>
  <si>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</si>
  <si>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</si>
  <si>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</si>
  <si>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</si>
  <si>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</si>
  <si>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</si>
  <si>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</si>
  <si>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</si>
  <si>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</si>
  <si>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</si>
  <si>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</si>
  <si>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</si>
  <si>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</si>
  <si>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</si>
  <si>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</si>
  <si>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</si>
  <si>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</si>
  <si>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</si>
  <si>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</si>
  <si>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</si>
  <si>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</si>
  <si>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</si>
  <si>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</si>
  <si>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</si>
  <si>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</si>
  <si>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</si>
  <si>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</si>
  <si>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</si>
  <si>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</si>
  <si>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</si>
  <si>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</si>
  <si>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</si>
  <si>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</si>
  <si>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</si>
  <si>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</si>
  <si>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</si>
  <si>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</si>
  <si>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</si>
  <si>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</si>
  <si>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</si>
  <si>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</si>
  <si>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</si>
  <si>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</si>
  <si>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</si>
  <si>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</si>
  <si>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</si>
  <si>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</si>
  <si>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</si>
  <si>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</si>
  <si>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</si>
  <si>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</si>
  <si>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</si>
  <si>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</si>
  <si>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</si>
  <si>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</si>
  <si>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</si>
  <si>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</si>
  <si>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</si>
  <si>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</si>
  <si>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</si>
  <si>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</si>
  <si>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</si>
  <si>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</si>
  <si>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</si>
  <si>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</si>
  <si>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</si>
  <si>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</si>
  <si>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</si>
  <si>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</si>
  <si>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</si>
  <si>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</si>
  <si>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</si>
  <si>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</si>
  <si>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</si>
  <si>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</si>
  <si>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</si>
  <si>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</si>
  <si>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</si>
  <si>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</si>
  <si>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</si>
  <si>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</si>
  <si>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</si>
  <si>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</si>
  <si>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</si>
  <si>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</si>
  <si>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</si>
  <si>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</si>
  <si>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</si>
  <si>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</si>
  <si>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</si>
  <si>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</si>
  <si>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</si>
  <si>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</si>
  <si>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</si>
  <si>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</si>
  <si>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</si>
  <si>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</si>
  <si>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</si>
  <si>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</si>
  <si>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</si>
  <si>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</si>
  <si>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</si>
  <si>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</si>
  <si>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</si>
  <si>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</si>
  <si>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</si>
  <si>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</si>
  <si>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</si>
  <si>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</si>
  <si>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</si>
  <si>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</si>
  <si>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</si>
  <si>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</si>
  <si>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</si>
  <si>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</si>
  <si>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</si>
  <si>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</si>
  <si>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</si>
  <si>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</si>
  <si>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</si>
  <si>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</si>
  <si>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</si>
  <si>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</si>
  <si>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</si>
  <si>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</si>
  <si>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</si>
  <si>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</si>
  <si>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</si>
  <si>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</si>
  <si>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</si>
  <si>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</si>
  <si>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</si>
  <si>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</si>
  <si>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</si>
  <si>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</si>
  <si>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</si>
  <si>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</si>
  <si>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</si>
  <si>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</si>
  <si>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</si>
  <si>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</si>
  <si>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</si>
  <si>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</si>
  <si>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</si>
  <si>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</si>
  <si>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</si>
  <si>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</si>
  <si>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</si>
  <si>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</si>
  <si>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</si>
  <si>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</si>
  <si>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</si>
  <si>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</si>
  <si>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</si>
  <si>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</si>
  <si>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</si>
  <si>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</si>
  <si>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</si>
  <si>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</si>
  <si>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</si>
  <si>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</si>
  <si>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</si>
  <si>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</si>
  <si>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</si>
  <si>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</si>
  <si>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</si>
  <si>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</si>
  <si>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</si>
  <si>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</si>
  <si>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</si>
  <si>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</si>
  <si>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</si>
  <si>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</si>
  <si>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</si>
  <si>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</si>
  <si>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</si>
  <si>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</si>
  <si>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</si>
  <si>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</si>
  <si>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</si>
  <si>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</si>
  <si>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</si>
  <si>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</si>
  <si>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</si>
  <si>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</si>
  <si>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</si>
  <si>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</si>
  <si>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</si>
  <si>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</si>
  <si>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</si>
  <si>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</si>
  <si>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</si>
  <si>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</si>
  <si>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</si>
  <si>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</si>
  <si>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</si>
  <si>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</si>
  <si>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</si>
  <si>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</si>
  <si>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</si>
  <si>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</si>
  <si>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</si>
  <si>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</si>
  <si>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</si>
  <si>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</si>
  <si>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</si>
  <si>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</si>
  <si>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</si>
  <si>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</si>
  <si>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</si>
  <si>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</si>
  <si>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</si>
  <si>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</si>
  <si>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</si>
  <si>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</si>
  <si>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</si>
  <si>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</si>
  <si>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</si>
  <si>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</si>
  <si>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</si>
  <si>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</si>
  <si>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</si>
  <si>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</si>
  <si>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</si>
  <si>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</si>
  <si>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</si>
  <si>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</si>
  <si>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</si>
  <si>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</si>
  <si>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</si>
  <si>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</si>
  <si>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</si>
  <si>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</si>
  <si>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</si>
  <si>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</si>
  <si>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</si>
  <si>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</si>
  <si>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</si>
  <si>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</si>
  <si>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</si>
  <si>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</si>
  <si>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</si>
  <si>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</si>
  <si>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</si>
  <si>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</si>
  <si>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</si>
  <si>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</si>
  <si>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</si>
  <si>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</si>
  <si>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</si>
  <si>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</si>
  <si>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</si>
  <si>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</si>
  <si>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</si>
  <si>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</si>
  <si>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</si>
  <si>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</si>
  <si>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</si>
  <si>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</si>
  <si>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</si>
  <si>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</si>
  <si>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</si>
  <si>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</si>
  <si>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</si>
  <si>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</si>
  <si>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</si>
  <si>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</si>
  <si>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</si>
  <si>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</si>
  <si>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</si>
  <si>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</si>
  <si>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</si>
  <si>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</si>
  <si>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</si>
  <si>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</si>
  <si>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</si>
  <si>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</si>
  <si>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</si>
  <si>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</si>
  <si>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</si>
  <si>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</si>
  <si>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</si>
  <si>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</si>
  <si>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</si>
  <si>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</si>
  <si>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</si>
  <si>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</si>
  <si>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</si>
  <si>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</si>
  <si>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</si>
  <si>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</si>
  <si>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</si>
  <si>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</si>
  <si>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</si>
  <si>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</si>
  <si>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</si>
  <si>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</si>
  <si>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</si>
  <si>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</si>
  <si>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</si>
  <si>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</si>
  <si>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</si>
  <si>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</si>
  <si>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</si>
  <si>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</si>
  <si>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</si>
  <si>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</si>
  <si>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</si>
  <si>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</si>
  <si>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</si>
  <si>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</si>
  <si>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</si>
  <si>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</si>
  <si>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</si>
  <si>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</si>
  <si>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</si>
  <si>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</si>
  <si>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</si>
  <si>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</si>
  <si>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</si>
  <si>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</si>
  <si>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</si>
  <si>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</si>
  <si>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</si>
  <si>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</si>
  <si>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</si>
  <si>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</si>
  <si>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</si>
  <si>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</si>
  <si>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</si>
  <si>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</si>
  <si>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</si>
  <si>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</si>
  <si>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</si>
  <si>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</si>
  <si>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</si>
  <si>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</si>
  <si>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</si>
  <si>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</si>
  <si>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</si>
  <si>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</si>
  <si>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</si>
  <si>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</si>
  <si>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</si>
  <si>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</si>
  <si>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</si>
  <si>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</si>
  <si>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</si>
  <si>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</si>
  <si>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</si>
  <si>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</si>
  <si>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</si>
  <si>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</si>
  <si>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</si>
  <si>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</si>
  <si>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</si>
  <si>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</si>
  <si>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</si>
  <si>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</si>
  <si>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</si>
  <si>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</si>
  <si>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</si>
  <si>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</si>
  <si>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</si>
  <si>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</si>
  <si>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</si>
  <si>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</si>
  <si>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</si>
  <si>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</si>
  <si>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</si>
  <si>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</si>
  <si>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</si>
  <si>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</si>
  <si>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</si>
  <si>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</si>
  <si>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</si>
  <si>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</si>
  <si>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</si>
  <si>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</si>
  <si>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</si>
  <si>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</si>
  <si>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</si>
  <si>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</si>
  <si>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</si>
  <si>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</si>
  <si>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</si>
  <si>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</si>
  <si>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</si>
  <si>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</si>
  <si>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</si>
  <si>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</si>
  <si>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</si>
  <si>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</si>
  <si>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</si>
  <si>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</si>
  <si>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</si>
  <si>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</si>
  <si>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</si>
  <si>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</si>
  <si>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</si>
  <si>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</si>
  <si>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</si>
  <si>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</si>
  <si>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</si>
  <si>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</si>
  <si>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</si>
  <si>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</si>
  <si>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</si>
  <si>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</si>
  <si>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</si>
  <si>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</si>
  <si>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</si>
  <si>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</si>
  <si>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</si>
  <si>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</si>
  <si>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</si>
  <si>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</si>
  <si>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</si>
  <si>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</si>
  <si>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</si>
  <si>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</si>
  <si>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</si>
  <si>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</si>
  <si>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</si>
  <si>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</si>
  <si>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</si>
  <si>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</si>
  <si>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</si>
  <si>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</si>
  <si>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</si>
  <si>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</si>
  <si>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</si>
  <si>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</si>
  <si>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</si>
  <si>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</si>
  <si>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</si>
  <si>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</si>
  <si>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</si>
  <si>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</si>
  <si>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</si>
  <si>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</si>
  <si>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</si>
  <si>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</si>
  <si>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</si>
  <si>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</si>
  <si>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</si>
  <si>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</si>
  <si>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</si>
  <si>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</si>
  <si>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</si>
  <si>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</si>
  <si>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</si>
  <si>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</si>
  <si>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</si>
  <si>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</si>
  <si>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</si>
  <si>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</si>
  <si>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</si>
  <si>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</si>
  <si>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</si>
  <si>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</si>
  <si>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</si>
  <si>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</si>
  <si>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</si>
  <si>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</si>
  <si>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</si>
  <si>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</si>
  <si>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</si>
  <si>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</si>
  <si>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</si>
  <si>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</si>
  <si>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</si>
  <si>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</si>
  <si>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</si>
  <si>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</si>
  <si>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</si>
  <si>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</si>
  <si>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</si>
  <si>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</si>
  <si>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</si>
  <si>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</si>
  <si>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</si>
  <si>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</si>
  <si>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</si>
  <si>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</si>
  <si>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</si>
  <si>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</si>
  <si>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</si>
  <si>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</si>
  <si>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</si>
  <si>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</si>
  <si>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</si>
  <si>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</si>
  <si>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</si>
  <si>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</si>
  <si>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</si>
  <si>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</si>
  <si>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</si>
  <si>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</si>
  <si>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</si>
  <si>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</si>
  <si>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</si>
  <si>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</si>
  <si>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</si>
  <si>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</si>
  <si>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</si>
  <si>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</si>
  <si>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</si>
  <si>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</si>
  <si>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</si>
  <si>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</si>
  <si>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</si>
  <si>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</si>
  <si>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</si>
  <si>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</si>
  <si>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</si>
  <si>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</si>
  <si>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</si>
  <si>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</si>
  <si>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</si>
  <si>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</si>
  <si>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</si>
  <si>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</si>
  <si>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</si>
  <si>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</si>
  <si>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</si>
  <si>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</si>
  <si>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</si>
  <si>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</si>
  <si>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</si>
  <si>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</si>
  <si>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</si>
  <si>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</si>
  <si>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</si>
  <si>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</si>
  <si>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</si>
  <si>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</si>
  <si>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</si>
  <si>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</si>
  <si>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</si>
  <si>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</si>
  <si>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</si>
  <si>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</si>
  <si>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</si>
  <si>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</si>
  <si>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</si>
  <si>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</si>
  <si>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</si>
  <si>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</si>
  <si>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</si>
  <si>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</si>
  <si>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</si>
  <si>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</si>
  <si>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</si>
  <si>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</si>
  <si>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</si>
  <si>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</si>
  <si>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</si>
  <si>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</si>
  <si>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</si>
  <si>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</si>
  <si>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</si>
  <si>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</si>
  <si>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</si>
  <si>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</si>
  <si>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</si>
  <si>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</si>
  <si>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</si>
  <si>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</si>
  <si>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</si>
  <si>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</si>
  <si>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</si>
  <si>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</si>
  <si>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</si>
  <si>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</si>
  <si>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</si>
  <si>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</si>
  <si>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</si>
  <si>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</si>
  <si>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</si>
  <si>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</si>
  <si>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</si>
  <si>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</si>
  <si>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</si>
  <si>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</si>
  <si>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</si>
  <si>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</si>
  <si>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</si>
  <si>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</si>
  <si>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</si>
  <si>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</si>
  <si>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</si>
  <si>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</si>
  <si>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</si>
  <si>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</si>
  <si>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</si>
  <si>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</si>
  <si>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</si>
  <si>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</si>
  <si>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</si>
  <si>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</si>
  <si>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</si>
  <si>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</si>
  <si>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</si>
  <si>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</si>
  <si>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</si>
  <si>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</si>
  <si>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</si>
  <si>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</si>
  <si>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</si>
  <si>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</si>
  <si>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</si>
  <si>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</si>
  <si>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</si>
  <si>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</si>
  <si>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</si>
  <si>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</si>
  <si>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</si>
  <si>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</si>
  <si>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</si>
  <si>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</si>
  <si>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</si>
  <si>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</si>
  <si>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</si>
  <si>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</si>
  <si>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</si>
  <si>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</si>
  <si>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</si>
  <si>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</si>
  <si>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</si>
  <si>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</si>
  <si>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</si>
  <si>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</si>
  <si>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</si>
  <si>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</si>
  <si>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</si>
  <si>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</si>
  <si>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</si>
  <si>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</si>
  <si>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</si>
  <si>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</si>
  <si>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</si>
  <si>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</si>
  <si>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</si>
  <si>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</si>
  <si>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</si>
  <si>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</si>
  <si>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</si>
  <si>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</si>
  <si>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</si>
  <si>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</si>
  <si>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</si>
  <si>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</si>
  <si>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</si>
  <si>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</si>
  <si>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</si>
  <si>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</si>
  <si>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</si>
  <si>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</si>
  <si>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</si>
  <si>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</si>
  <si>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</si>
  <si>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</si>
  <si>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</si>
  <si>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</si>
  <si>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</si>
  <si>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</si>
  <si>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</si>
  <si>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</si>
  <si>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</si>
  <si>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</si>
  <si>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</si>
  <si>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</si>
  <si>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</si>
  <si>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</si>
  <si>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</si>
  <si>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</si>
  <si>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</si>
  <si>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</si>
  <si>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</si>
  <si>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</si>
  <si>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</si>
  <si>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</si>
  <si>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</si>
  <si>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</si>
  <si>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</si>
  <si>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</si>
  <si>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</si>
  <si>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</si>
  <si>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</si>
  <si>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</si>
  <si>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</si>
  <si>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</si>
  <si>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</si>
  <si>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</si>
  <si>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</si>
  <si>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</si>
  <si>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</si>
  <si>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</si>
  <si>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</si>
  <si>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</si>
  <si>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</si>
  <si>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</si>
  <si>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</si>
  <si>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</si>
  <si>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</si>
  <si>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</si>
  <si>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</si>
  <si>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</si>
  <si>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</si>
  <si>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</si>
  <si>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</si>
  <si>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</si>
  <si>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</si>
  <si>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</si>
  <si>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</si>
  <si>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</si>
  <si>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</si>
  <si>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</si>
  <si>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</si>
  <si>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</si>
  <si>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</si>
  <si>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</si>
  <si>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</si>
  <si>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</si>
  <si>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</si>
  <si>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</si>
  <si>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</si>
  <si>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</si>
  <si>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</si>
  <si>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</si>
  <si>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</si>
  <si>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</si>
  <si>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</si>
  <si>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</si>
  <si>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</si>
  <si>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</si>
  <si>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</si>
  <si>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</si>
  <si>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</si>
  <si>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</si>
  <si>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</si>
  <si>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</si>
  <si>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</si>
  <si>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</si>
  <si>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</si>
  <si>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</si>
  <si>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</si>
  <si>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</si>
  <si>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</si>
  <si>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</si>
  <si>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</si>
  <si>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</si>
  <si>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</si>
  <si>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</si>
  <si>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</si>
  <si>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</si>
  <si>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</si>
  <si>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</si>
  <si>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</si>
  <si>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</si>
  <si>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</si>
  <si>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</si>
  <si>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</si>
  <si>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</si>
  <si>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</si>
  <si>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</si>
  <si>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</si>
  <si>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</si>
  <si>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</si>
  <si>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</si>
  <si>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</si>
  <si>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</si>
  <si>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</si>
  <si>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</si>
  <si>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</si>
  <si>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</si>
  <si>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</si>
  <si>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</si>
  <si>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</si>
  <si>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</si>
  <si>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</si>
  <si>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</si>
  <si>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</si>
  <si>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</si>
  <si>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</si>
  <si>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</si>
  <si>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</si>
  <si>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</si>
  <si>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</si>
  <si>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</si>
  <si>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</si>
  <si>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</si>
  <si>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</si>
  <si>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</si>
  <si>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</si>
  <si>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</si>
  <si>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</si>
  <si>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</si>
  <si>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</si>
  <si>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</si>
  <si>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</si>
  <si>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</si>
  <si>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</si>
  <si>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</si>
  <si>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</si>
  <si>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</si>
  <si>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</si>
  <si>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</si>
  <si>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</si>
  <si>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</si>
  <si>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</si>
  <si>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</si>
  <si>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</si>
  <si>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</si>
  <si>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</si>
  <si>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</si>
  <si>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</si>
  <si>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</si>
  <si>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</si>
  <si>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</si>
  <si>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</si>
  <si>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</si>
  <si>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</si>
  <si>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</si>
  <si>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</si>
  <si>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</si>
  <si>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</si>
  <si>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</si>
  <si>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</si>
  <si>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</si>
  <si>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</si>
  <si>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</si>
  <si>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</si>
  <si>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</si>
  <si>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</si>
  <si>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</si>
  <si>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</si>
  <si>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</si>
  <si>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</si>
  <si>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</si>
  <si>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</si>
  <si>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</si>
  <si>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</si>
  <si>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</si>
  <si>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</si>
  <si>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</si>
  <si>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</si>
  <si>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</si>
  <si>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</si>
  <si>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</si>
  <si>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</si>
  <si>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</si>
  <si>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</si>
  <si>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</si>
  <si>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</si>
  <si>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</si>
  <si>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</si>
  <si>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</si>
  <si>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</si>
  <si>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</si>
  <si>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</si>
  <si>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</si>
  <si>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</si>
  <si>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</si>
  <si>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</si>
  <si>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</si>
  <si>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</si>
  <si>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</si>
  <si>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</si>
  <si>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</si>
  <si>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</si>
  <si>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</si>
  <si>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</si>
  <si>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</si>
  <si>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</si>
  <si>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</si>
  <si>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</si>
  <si>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</si>
  <si>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</si>
  <si>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</si>
  <si>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</si>
  <si>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</si>
  <si>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</si>
  <si>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</si>
  <si>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</si>
  <si>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</si>
  <si>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</si>
  <si>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</si>
  <si>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</si>
  <si>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</si>
  <si>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</si>
  <si>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</si>
  <si>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</si>
  <si>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</si>
  <si>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</si>
  <si>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</si>
  <si>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</si>
  <si>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</si>
  <si>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</si>
  <si>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</si>
  <si>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</si>
  <si>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</si>
  <si>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</si>
  <si>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</si>
  <si>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</si>
  <si>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</si>
  <si>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</si>
  <si>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</si>
  <si>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</si>
  <si>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</si>
  <si>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</si>
  <si>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</si>
  <si>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</si>
  <si>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</si>
  <si>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</si>
  <si>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</si>
  <si>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</si>
  <si>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</si>
  <si>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</si>
  <si>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</si>
  <si>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</si>
  <si>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</si>
  <si>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</si>
  <si>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</si>
  <si>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</si>
  <si>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</si>
  <si>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</si>
  <si>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</si>
  <si>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</si>
  <si>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</si>
  <si>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</si>
  <si>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</si>
  <si>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</si>
  <si>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</si>
  <si>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</si>
  <si>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</si>
  <si>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</si>
  <si>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</si>
  <si>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</si>
  <si>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</si>
  <si>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</si>
  <si>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</si>
  <si>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</si>
  <si>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</si>
  <si>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</si>
  <si>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</si>
  <si>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</si>
  <si>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</si>
  <si>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</si>
  <si>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</si>
  <si>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</si>
  <si>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</si>
  <si>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</si>
  <si>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</si>
  <si>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</si>
  <si>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</si>
  <si>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</si>
  <si>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</si>
  <si>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</si>
  <si>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</si>
  <si>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</si>
  <si>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</si>
  <si>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</si>
  <si>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</si>
  <si>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</si>
  <si>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</si>
  <si>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</si>
  <si>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</si>
  <si>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</si>
  <si>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</si>
  <si>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</si>
  <si>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</si>
  <si>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</si>
  <si>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</si>
  <si>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</si>
  <si>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</si>
  <si>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</si>
  <si>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</si>
  <si>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</si>
  <si>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</si>
  <si>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</si>
  <si>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</si>
  <si>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</si>
  <si>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</si>
  <si>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</si>
  <si>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</si>
  <si>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</si>
  <si>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</si>
  <si>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</si>
  <si>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</si>
  <si>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</si>
  <si>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</si>
  <si>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</si>
  <si>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</si>
  <si>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</si>
  <si>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</si>
  <si>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</si>
  <si>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</si>
  <si>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</si>
  <si>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</si>
  <si>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</si>
  <si>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</si>
  <si>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</si>
  <si>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</si>
  <si>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</si>
  <si>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</si>
  <si>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</si>
  <si>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</si>
  <si>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</si>
  <si>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</si>
  <si>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</si>
  <si>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</si>
  <si>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</si>
  <si>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</si>
  <si>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</si>
  <si>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</si>
  <si>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</si>
  <si>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</si>
  <si>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</si>
  <si>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</si>
  <si>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</si>
  <si>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</si>
  <si>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</si>
  <si>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</si>
  <si>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</si>
  <si>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</si>
  <si>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</si>
  <si>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</si>
  <si>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</si>
  <si>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</si>
  <si>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</si>
  <si>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</si>
  <si>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</si>
  <si>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</si>
  <si>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</si>
  <si>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</si>
  <si>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</si>
  <si>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</si>
  <si>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</si>
  <si>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</si>
  <si>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</si>
  <si>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</si>
  <si>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</si>
  <si>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</si>
  <si>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</si>
  <si>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</si>
  <si>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</si>
  <si>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</si>
  <si>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</si>
  <si>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</si>
  <si>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</si>
  <si>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</si>
  <si>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</si>
  <si>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</si>
  <si>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</si>
  <si>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</si>
  <si>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</si>
  <si>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</si>
  <si>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</si>
  <si>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</si>
  <si>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</si>
  <si>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</si>
  <si>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</si>
  <si>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</si>
  <si>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</si>
  <si>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</si>
  <si>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</si>
  <si>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</si>
  <si>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</si>
  <si>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</si>
  <si>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</si>
  <si>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</si>
  <si>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</si>
  <si>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</si>
  <si>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</si>
  <si>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</si>
  <si>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</si>
  <si>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</si>
  <si>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</si>
  <si>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</si>
  <si>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</si>
  <si>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</si>
  <si>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</si>
  <si>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</si>
  <si>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</si>
  <si>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</si>
  <si>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</si>
  <si>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</si>
  <si>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</si>
  <si>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</si>
  <si>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</si>
  <si>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</si>
  <si>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</si>
  <si>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</si>
  <si>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</si>
  <si>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</si>
  <si>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</si>
  <si>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</si>
  <si>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</si>
  <si>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</si>
  <si>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</si>
  <si>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</si>
  <si>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</si>
  <si>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</si>
  <si>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</si>
  <si>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</si>
  <si>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</si>
  <si>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</si>
  <si>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</si>
  <si>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</si>
  <si>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</si>
  <si>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</si>
  <si>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</si>
  <si>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</si>
  <si>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</si>
  <si>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</si>
  <si>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</si>
  <si>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</si>
  <si>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</si>
  <si>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</si>
  <si>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</si>
  <si>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</si>
  <si>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</si>
  <si>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</si>
  <si>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</si>
  <si>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</si>
  <si>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</si>
  <si>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</si>
  <si>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</si>
  <si>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</si>
  <si>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</si>
  <si>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</si>
  <si>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</si>
  <si>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</si>
  <si>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</si>
  <si>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</si>
  <si>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</si>
  <si>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</si>
  <si>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</si>
  <si>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</si>
  <si>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</si>
  <si>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</si>
  <si>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</si>
  <si>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</si>
  <si>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</si>
  <si>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</si>
  <si>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</si>
  <si>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</si>
  <si>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</si>
  <si>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</si>
  <si>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</si>
  <si>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</si>
  <si>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</si>
  <si>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</si>
  <si>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</si>
  <si>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</si>
  <si>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</si>
  <si>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</si>
  <si>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</si>
  <si>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</si>
  <si>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</si>
  <si>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</si>
  <si>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</si>
  <si>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</si>
  <si>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</si>
  <si>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</si>
  <si>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</si>
  <si>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</si>
  <si>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</si>
  <si>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</si>
  <si>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</si>
  <si>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</si>
  <si>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</si>
  <si>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</si>
  <si>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</si>
  <si>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</si>
  <si>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</si>
  <si>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</si>
  <si>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</si>
  <si>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</si>
  <si>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</si>
  <si>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</si>
  <si>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</si>
  <si>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</si>
  <si>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</si>
  <si>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</si>
  <si>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</si>
  <si>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</si>
  <si>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</si>
  <si>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</si>
  <si>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</si>
  <si>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</si>
  <si>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</si>
  <si>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</si>
  <si>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</si>
  <si>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</si>
  <si>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</si>
  <si>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</si>
  <si>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</si>
  <si>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</si>
  <si>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</si>
  <si>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</si>
  <si>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</si>
  <si>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</si>
  <si>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</si>
  <si>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</si>
  <si>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</si>
  <si>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</si>
  <si>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</si>
  <si>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</si>
  <si>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</si>
  <si>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</si>
  <si>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</si>
  <si>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</si>
  <si>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</si>
  <si>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</si>
  <si>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</si>
  <si>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</si>
  <si>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</si>
  <si>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</si>
  <si>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</si>
  <si>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</si>
  <si>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</si>
  <si>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</si>
  <si>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</si>
  <si>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</si>
  <si>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</si>
  <si>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</si>
  <si>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</si>
  <si>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</si>
  <si>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</si>
  <si>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</si>
  <si>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</si>
  <si>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</si>
  <si>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</si>
  <si>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</si>
  <si>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</si>
  <si>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</si>
  <si>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</si>
  <si>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</si>
  <si>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</si>
  <si>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</si>
  <si>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</si>
  <si>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</si>
  <si>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</si>
  <si>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</si>
  <si>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</si>
  <si>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</si>
  <si>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</si>
  <si>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</si>
  <si>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</si>
  <si>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</si>
  <si>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</si>
  <si>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</si>
  <si>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</si>
  <si>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</si>
  <si>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</si>
  <si>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</si>
  <si>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</si>
  <si>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</si>
  <si>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</si>
  <si>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</si>
  <si>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</si>
  <si>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</si>
  <si>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</si>
  <si>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</si>
  <si>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</si>
  <si>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</si>
  <si>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</si>
  <si>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</si>
  <si>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</si>
  <si>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</si>
  <si>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</si>
  <si>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</si>
  <si>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</si>
  <si>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</si>
  <si>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</si>
  <si>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</si>
  <si>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</si>
  <si>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</si>
  <si>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</si>
  <si>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</si>
  <si>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</si>
  <si>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</si>
  <si>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</si>
  <si>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</si>
  <si>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</si>
  <si>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</si>
  <si>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</si>
  <si>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</si>
  <si>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</si>
  <si>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</si>
  <si>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</si>
  <si>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</si>
  <si>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</si>
  <si>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</si>
  <si>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</si>
  <si>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</si>
  <si>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</si>
  <si>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</si>
  <si>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</si>
  <si>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</si>
  <si>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</si>
  <si>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</si>
  <si>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</si>
  <si>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</si>
  <si>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</si>
  <si>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</si>
  <si>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</si>
  <si>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</si>
  <si>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</si>
  <si>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</si>
  <si>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</si>
  <si>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</si>
  <si>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</si>
  <si>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</si>
  <si>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</si>
  <si>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</si>
  <si>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</si>
  <si>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</si>
  <si>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</si>
  <si>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</si>
  <si>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</si>
  <si>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</si>
  <si>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</si>
  <si>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</si>
  <si>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</si>
  <si>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</si>
  <si>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</si>
  <si>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</si>
  <si>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</si>
  <si>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</si>
  <si>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</si>
  <si>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</si>
  <si>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</si>
  <si>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</si>
  <si>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</si>
  <si>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</si>
  <si>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</si>
  <si>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</si>
  <si>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</si>
  <si>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</si>
  <si>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</si>
  <si>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</si>
  <si>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</si>
  <si>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</si>
  <si>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</si>
  <si>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</si>
  <si>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</si>
  <si>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</si>
  <si>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</si>
  <si>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</si>
  <si>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</si>
  <si>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</si>
  <si>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</si>
  <si>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</si>
  <si>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</si>
  <si>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</si>
  <si>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</si>
  <si>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</si>
  <si>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</si>
  <si>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</si>
  <si>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</si>
  <si>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</si>
  <si>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</si>
  <si>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</si>
  <si>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</si>
  <si>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</si>
  <si>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</si>
  <si>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</si>
  <si>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</si>
  <si>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</si>
  <si>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</si>
  <si>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</si>
  <si>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</si>
  <si>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</si>
  <si>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</si>
  <si>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</si>
  <si>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</si>
  <si>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</si>
  <si>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</si>
  <si>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</si>
  <si>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</si>
  <si>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</si>
  <si>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</si>
  <si>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</si>
  <si>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</si>
  <si>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</si>
  <si>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</si>
  <si>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</si>
  <si>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</si>
  <si>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</si>
  <si>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</si>
  <si>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</si>
  <si>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</si>
  <si>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</si>
  <si>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</si>
  <si>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</si>
  <si>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</si>
  <si>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</si>
  <si>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</si>
  <si>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</si>
  <si>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</si>
  <si>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</si>
  <si>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</si>
  <si>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</si>
  <si>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</si>
  <si>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</si>
  <si>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</si>
  <si>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</si>
  <si>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</si>
  <si>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</si>
  <si>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</si>
  <si>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</si>
  <si>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</si>
  <si>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</si>
  <si>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</si>
  <si>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</si>
  <si>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</si>
  <si>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</si>
  <si>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</si>
  <si>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</si>
  <si>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</si>
  <si>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</si>
  <si>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</si>
  <si>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</si>
  <si>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</si>
  <si>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</si>
  <si>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</si>
  <si>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</si>
  <si>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</si>
  <si>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</si>
  <si>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</si>
  <si>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</si>
  <si>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</si>
  <si>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</si>
  <si>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</si>
  <si>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</si>
  <si>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</si>
  <si>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</si>
  <si>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</si>
  <si>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</si>
  <si>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</si>
  <si>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</si>
  <si>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</si>
  <si>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</si>
  <si>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</si>
  <si>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</si>
  <si>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</si>
  <si>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</si>
  <si>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</si>
  <si>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</si>
  <si>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</si>
  <si>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</si>
  <si>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</si>
  <si>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</si>
  <si>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</si>
  <si>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</si>
  <si>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</si>
  <si>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</si>
  <si>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</si>
  <si>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</si>
  <si>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</si>
  <si>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</si>
  <si>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</si>
  <si>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</si>
  <si>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</si>
  <si>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</si>
  <si>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</si>
  <si>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</si>
  <si>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</si>
  <si>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</si>
  <si>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</si>
  <si>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</si>
  <si>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</si>
  <si>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</si>
  <si>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</si>
  <si>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</si>
  <si>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</si>
  <si>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</si>
  <si>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</si>
  <si>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</si>
  <si>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</si>
  <si>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</si>
  <si>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</si>
  <si>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</si>
  <si>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</si>
  <si>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</si>
  <si>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</si>
  <si>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</si>
  <si>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</si>
  <si>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</si>
  <si>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</si>
  <si>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</si>
  <si>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</si>
  <si>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</si>
  <si>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</si>
  <si>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</si>
  <si>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</si>
  <si>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</si>
  <si>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</si>
  <si>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</si>
  <si>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</si>
  <si>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</si>
  <si>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</si>
  <si>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</si>
  <si>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</si>
  <si>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</si>
  <si>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</si>
  <si>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</si>
  <si>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</si>
  <si>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</si>
  <si>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</si>
  <si>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</si>
  <si>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</si>
  <si>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</si>
  <si>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</si>
  <si>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</si>
  <si>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</si>
  <si>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</si>
  <si>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</si>
  <si>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</si>
  <si>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</si>
  <si>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</si>
  <si>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</si>
  <si>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</si>
  <si>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</si>
  <si>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</si>
  <si>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</si>
  <si>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</si>
  <si>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</si>
  <si>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</si>
  <si>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</si>
  <si>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</si>
  <si>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</si>
  <si>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</si>
  <si>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</si>
  <si>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</si>
  <si>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</si>
  <si>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</si>
  <si>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</si>
  <si>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</si>
  <si>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</si>
  <si>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</si>
  <si>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</si>
  <si>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</si>
  <si>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</si>
  <si>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</si>
  <si>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</si>
  <si>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</si>
  <si>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</si>
  <si>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</si>
  <si>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</si>
  <si>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</si>
  <si>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</si>
  <si>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</si>
  <si>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</si>
  <si>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</si>
  <si>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</si>
  <si>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</si>
  <si>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</si>
  <si>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</si>
  <si>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</si>
  <si>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</si>
  <si>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</si>
  <si>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</si>
  <si>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</si>
  <si>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</si>
  <si>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</si>
  <si>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</si>
  <si>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</si>
  <si>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</si>
  <si>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</si>
  <si>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</si>
  <si>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</si>
  <si>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</si>
  <si>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</si>
  <si>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</si>
  <si>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</si>
  <si>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</si>
  <si>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</si>
  <si>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</si>
  <si>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</si>
  <si>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</si>
  <si>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</si>
  <si>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</si>
  <si>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</si>
  <si>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</si>
  <si>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</si>
  <si>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</si>
  <si>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</si>
  <si>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</si>
  <si>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</si>
  <si>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</si>
  <si>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</si>
  <si>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</si>
  <si>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</si>
  <si>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</si>
  <si>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</si>
  <si>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</si>
  <si>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</si>
  <si>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</si>
  <si>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</si>
  <si>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</si>
  <si>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</si>
  <si>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</si>
  <si>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</si>
  <si>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</si>
  <si>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</si>
  <si>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</si>
  <si>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</si>
  <si>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</si>
  <si>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</si>
  <si>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</si>
  <si>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</si>
  <si>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</si>
  <si>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</si>
  <si>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</si>
  <si>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</si>
  <si>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</si>
  <si>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</si>
  <si>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</si>
  <si>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</si>
  <si>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</si>
  <si>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</si>
  <si>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</si>
  <si>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</si>
  <si>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</si>
  <si>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</si>
  <si>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</si>
  <si>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</si>
  <si>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</si>
  <si>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</si>
  <si>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</si>
  <si>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</si>
  <si>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</si>
  <si>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</si>
  <si>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</si>
  <si>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</si>
  <si>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</si>
  <si>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</si>
  <si>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</si>
  <si>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</si>
  <si>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</si>
  <si>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</si>
  <si>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</si>
  <si>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</si>
  <si>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</si>
  <si>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</si>
  <si>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</si>
  <si>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</si>
  <si>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</si>
  <si>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</si>
  <si>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</si>
  <si>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</si>
  <si>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</si>
  <si>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</si>
  <si>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</si>
  <si>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</si>
  <si>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</si>
  <si>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</si>
  <si>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</si>
  <si>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</si>
  <si>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</si>
  <si>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</si>
  <si>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</si>
  <si>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</si>
  <si>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</si>
  <si>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</si>
  <si>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</si>
  <si>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</si>
  <si>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</si>
  <si>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</si>
  <si>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</si>
  <si>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</si>
  <si>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</si>
  <si>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</si>
  <si>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</si>
  <si>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</si>
  <si>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</si>
  <si>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</si>
  <si>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</si>
  <si>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</si>
  <si>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</si>
  <si>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</si>
  <si>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</si>
  <si>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</si>
  <si>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</si>
  <si>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</si>
  <si>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</si>
  <si>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</si>
  <si>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</si>
  <si>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</si>
  <si>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</si>
  <si>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</si>
  <si>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</si>
  <si>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</si>
  <si>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</si>
  <si>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</si>
  <si>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</si>
  <si>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</si>
  <si>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</si>
  <si>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</si>
  <si>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</si>
  <si>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</si>
  <si>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</si>
  <si>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</si>
  <si>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</si>
  <si>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</si>
  <si>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</si>
  <si>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</si>
  <si>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</si>
  <si>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</si>
  <si>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</si>
  <si>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</si>
  <si>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</si>
  <si>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</si>
  <si>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</si>
  <si>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</si>
  <si>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</si>
  <si>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</si>
  <si>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</si>
  <si>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</si>
  <si>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</si>
  <si>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</si>
  <si>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</si>
  <si>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</si>
  <si>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</si>
  <si>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</si>
  <si>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</si>
  <si>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</si>
  <si>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</si>
  <si>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</si>
  <si>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</si>
  <si>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</si>
  <si>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</si>
  <si>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</si>
  <si>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</si>
  <si>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</si>
  <si>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</si>
  <si>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</si>
  <si>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</si>
  <si>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</si>
  <si>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</si>
  <si>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</si>
  <si>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</si>
  <si>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</si>
  <si>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</si>
  <si>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</si>
  <si>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</si>
  <si>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</si>
  <si>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</si>
  <si>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</si>
  <si>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</si>
  <si>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</si>
  <si>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</si>
  <si>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</si>
  <si>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</si>
  <si>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</si>
  <si>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</si>
  <si>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</si>
  <si>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</si>
  <si>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</si>
  <si>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</si>
  <si>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</si>
  <si>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</si>
  <si>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</si>
  <si>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</si>
  <si>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</si>
  <si>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</si>
  <si>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</si>
  <si>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</si>
  <si>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</si>
  <si>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</si>
  <si>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</si>
  <si>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</si>
  <si>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</si>
  <si>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</si>
  <si>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</si>
  <si>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</si>
  <si>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</si>
  <si>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</si>
  <si>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</si>
  <si>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</si>
  <si>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</si>
  <si>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</si>
  <si>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</si>
  <si>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</si>
  <si>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</si>
  <si>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</si>
  <si>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</si>
  <si>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</si>
  <si>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</si>
  <si>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</si>
  <si>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</si>
  <si>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</si>
  <si>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</si>
  <si>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</si>
  <si>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</si>
  <si>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</si>
  <si>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</si>
  <si>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</si>
  <si>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</si>
  <si>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</si>
  <si>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</si>
  <si>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</si>
  <si>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</si>
  <si>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</si>
  <si>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</si>
  <si>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</si>
  <si>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</si>
  <si>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</si>
  <si>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</si>
  <si>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</si>
  <si>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</si>
  <si>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</si>
  <si>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</si>
  <si>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</si>
  <si>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</si>
  <si>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</si>
  <si>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</si>
  <si>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</si>
  <si>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</si>
  <si>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</si>
  <si>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</si>
  <si>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</si>
  <si>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</si>
  <si>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</si>
  <si>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</si>
  <si>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</si>
  <si>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</si>
  <si>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</si>
  <si>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</si>
  <si>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</si>
  <si>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</si>
  <si>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</si>
  <si>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</si>
  <si>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</si>
  <si>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</si>
  <si>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</si>
  <si>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</si>
  <si>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</si>
  <si>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</si>
  <si>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</si>
  <si>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</si>
  <si>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</si>
  <si>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</si>
  <si>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</si>
  <si>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</si>
  <si>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</si>
  <si>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</si>
  <si>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</si>
  <si>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</si>
  <si>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</si>
  <si>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</si>
  <si>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</si>
  <si>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</si>
  <si>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</si>
  <si>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</si>
  <si>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</si>
  <si>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</si>
  <si>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</si>
  <si>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</si>
  <si>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</si>
  <si>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</si>
  <si>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</si>
  <si>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</si>
  <si>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</si>
  <si>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</si>
  <si>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</si>
  <si>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</si>
  <si>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</si>
  <si>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</si>
  <si>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</si>
  <si>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</si>
  <si>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</si>
  <si>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</si>
  <si>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</si>
  <si>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</si>
  <si>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</si>
  <si>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</si>
  <si>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</si>
  <si>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</si>
  <si>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</si>
  <si>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</si>
  <si>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</si>
  <si>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</si>
  <si>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</si>
  <si>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</si>
  <si>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</si>
  <si>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</si>
  <si>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</si>
  <si>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</si>
  <si>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</si>
  <si>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</si>
  <si>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</si>
  <si>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</si>
  <si>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</si>
  <si>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</si>
  <si>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</si>
  <si>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</si>
  <si>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</si>
  <si>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</si>
  <si>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</si>
  <si>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</si>
  <si>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</si>
  <si>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</si>
  <si>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</si>
  <si>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</si>
  <si>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</si>
  <si>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</si>
  <si>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</si>
  <si>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</si>
  <si>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</si>
  <si>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</si>
  <si>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</si>
  <si>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</si>
  <si>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</si>
  <si>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</si>
  <si>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</si>
  <si>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</si>
  <si>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</si>
  <si>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</si>
  <si>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</si>
  <si>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</si>
  <si>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</si>
  <si>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</si>
  <si>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</si>
  <si>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</si>
  <si>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</si>
  <si>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</si>
  <si>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</si>
  <si>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</si>
  <si>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</si>
  <si>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</si>
  <si>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</si>
  <si>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</si>
  <si>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</si>
  <si>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</si>
  <si>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</si>
  <si>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</si>
  <si>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</si>
  <si>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</si>
  <si>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</si>
  <si>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</si>
  <si>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</si>
  <si>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</si>
  <si>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</si>
  <si>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</si>
  <si>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</si>
  <si>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</si>
  <si>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</si>
  <si>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</si>
  <si>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</si>
  <si>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</si>
  <si>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</si>
  <si>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</si>
  <si>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</si>
  <si>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</si>
  <si>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</si>
  <si>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</si>
  <si>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</si>
  <si>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</si>
  <si>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</si>
  <si>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</si>
  <si>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</si>
  <si>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</si>
  <si>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</si>
  <si>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</si>
  <si>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</si>
  <si>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</si>
  <si>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</si>
  <si>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</si>
  <si>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</si>
  <si>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</si>
  <si>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</si>
  <si>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</si>
  <si>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</si>
  <si>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</si>
  <si>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</si>
  <si>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</si>
  <si>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</si>
  <si>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</si>
  <si>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</si>
  <si>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</si>
  <si>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</si>
  <si>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</si>
  <si>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</si>
  <si>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</si>
  <si>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</si>
  <si>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</si>
  <si>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</si>
  <si>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</si>
  <si>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</si>
  <si>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</si>
  <si>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</si>
  <si>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</si>
  <si>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</si>
  <si>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</si>
  <si>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</si>
  <si>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</si>
  <si>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</si>
  <si>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</si>
  <si>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</si>
  <si>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</si>
  <si>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</si>
  <si>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</si>
  <si>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</si>
  <si>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</si>
  <si>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</si>
  <si>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</si>
  <si>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</si>
  <si>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</si>
  <si>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</si>
  <si>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</si>
  <si>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</si>
  <si>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</si>
  <si>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</si>
  <si>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</si>
  <si>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</si>
  <si>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</si>
  <si>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</si>
  <si>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</si>
  <si>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</si>
  <si>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</si>
  <si>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</si>
  <si>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</si>
  <si>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</si>
  <si>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</si>
  <si>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</si>
  <si>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</si>
  <si>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</si>
  <si>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</si>
  <si>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</si>
  <si>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</si>
  <si>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</si>
  <si>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</si>
  <si>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</si>
  <si>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</si>
  <si>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</si>
  <si>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</si>
  <si>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</si>
  <si>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</si>
  <si>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</si>
  <si>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</si>
  <si>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</si>
  <si>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</si>
  <si>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</si>
  <si>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</si>
  <si>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</si>
  <si>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</si>
  <si>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</si>
  <si>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</si>
  <si>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</si>
  <si>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</si>
  <si>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</si>
  <si>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</si>
  <si>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</si>
  <si>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</si>
  <si>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</si>
  <si>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</si>
  <si>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</si>
  <si>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</si>
  <si>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</si>
  <si>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</si>
  <si>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</si>
  <si>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</si>
  <si>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</si>
  <si>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</si>
  <si>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</si>
  <si>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</si>
  <si>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</si>
  <si>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</si>
  <si>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</si>
  <si>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</si>
  <si>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</si>
  <si>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</si>
  <si>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</si>
  <si>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</si>
  <si>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</si>
  <si>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</si>
  <si>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</si>
  <si>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</si>
  <si>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</si>
  <si>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</si>
  <si>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</si>
  <si>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</si>
  <si>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</si>
  <si>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</si>
  <si>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</si>
  <si>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</si>
  <si>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</si>
  <si>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</si>
  <si>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</si>
  <si>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</si>
  <si>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</si>
  <si>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</si>
  <si>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</si>
  <si>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</si>
  <si>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</si>
  <si>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</si>
  <si>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</si>
  <si>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</si>
  <si>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</si>
  <si>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</si>
  <si>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</si>
  <si>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</si>
  <si>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</si>
  <si>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</si>
  <si>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</si>
  <si>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</si>
  <si>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</si>
  <si>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</si>
  <si>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</si>
  <si>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</si>
  <si>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</si>
  <si>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</si>
  <si>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</si>
  <si>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</si>
  <si>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</si>
  <si>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</si>
  <si>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</si>
  <si>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</si>
  <si>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</si>
  <si>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</si>
  <si>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</si>
  <si>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</si>
  <si>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</si>
  <si>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</si>
  <si>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</si>
  <si>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</si>
  <si>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</si>
  <si>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</si>
  <si>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</si>
  <si>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</si>
  <si>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</si>
  <si>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</si>
  <si>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</si>
  <si>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</si>
  <si>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</si>
  <si>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</si>
  <si>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</si>
  <si>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</si>
  <si>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</si>
  <si>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</si>
  <si>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</si>
  <si>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</si>
  <si>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</si>
  <si>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</si>
  <si>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</si>
  <si>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</si>
  <si>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</si>
  <si>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</si>
  <si>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</si>
  <si>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</si>
  <si>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</si>
  <si>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</si>
  <si>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</si>
  <si>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</si>
  <si>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</si>
  <si>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</si>
  <si>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</si>
  <si>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</si>
  <si>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</si>
  <si>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</si>
  <si>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</si>
  <si>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</si>
  <si>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</si>
  <si>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</si>
  <si>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</si>
  <si>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</si>
  <si>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</si>
  <si>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</si>
  <si>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</si>
  <si>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</si>
  <si>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</si>
  <si>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</si>
  <si>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</si>
  <si>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</si>
  <si>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</si>
  <si>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</si>
  <si>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</si>
  <si>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</si>
  <si>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</si>
  <si>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</si>
  <si>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</si>
  <si>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</si>
  <si>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</si>
  <si>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</si>
  <si>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</si>
  <si>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</si>
  <si>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</si>
  <si>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</si>
  <si>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</si>
  <si>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</si>
  <si>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</si>
  <si>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</si>
  <si>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</si>
  <si>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</si>
  <si>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</si>
  <si>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</si>
  <si>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</si>
  <si>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</si>
  <si>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</si>
  <si>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</si>
  <si>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</si>
  <si>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</si>
  <si>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</si>
  <si>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</si>
  <si>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</si>
  <si>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</si>
  <si>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</si>
  <si>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</si>
  <si>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</si>
  <si>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</si>
  <si>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</si>
  <si>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</si>
  <si>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</si>
  <si>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</si>
  <si>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</si>
  <si>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</si>
  <si>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</si>
  <si>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</si>
  <si>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</si>
  <si>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</si>
  <si>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</si>
  <si>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</si>
  <si>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</si>
  <si>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</si>
  <si>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</si>
  <si>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</si>
  <si>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</si>
  <si>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</si>
  <si>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</si>
  <si>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</si>
  <si>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</si>
  <si>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</si>
  <si>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</si>
  <si>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</si>
  <si>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</si>
  <si>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</si>
  <si>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</si>
  <si>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</si>
  <si>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</si>
  <si>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</si>
  <si>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</si>
  <si>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</si>
  <si>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</si>
  <si>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</si>
  <si>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</si>
  <si>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</si>
  <si>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</si>
  <si>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</si>
  <si>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</si>
  <si>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</si>
  <si>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</si>
  <si>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</si>
  <si>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</si>
  <si>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</si>
  <si>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</si>
  <si>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</si>
  <si>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</si>
  <si>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</si>
  <si>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</si>
  <si>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</si>
  <si>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</si>
  <si>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</si>
  <si>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</si>
  <si>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</si>
  <si>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</si>
  <si>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</si>
  <si>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</si>
  <si>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</si>
  <si>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</si>
  <si>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</si>
  <si>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</si>
  <si>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</si>
  <si>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</si>
  <si>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</si>
  <si>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</si>
  <si>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</si>
  <si>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</si>
  <si>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</si>
  <si>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</si>
  <si>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</si>
  <si>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</si>
  <si>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</si>
  <si>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</si>
  <si>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</si>
  <si>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</si>
  <si>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</si>
  <si>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</si>
  <si>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</si>
  <si>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</si>
  <si>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</si>
  <si>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</si>
  <si>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</si>
  <si>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</si>
  <si>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</si>
  <si>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</si>
  <si>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</si>
  <si>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</si>
  <si>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</si>
  <si>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</si>
  <si>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</si>
  <si>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</si>
  <si>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</si>
  <si>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</si>
  <si>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</si>
  <si>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</si>
  <si>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</si>
  <si>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</si>
  <si>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</si>
  <si>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</si>
  <si>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</si>
  <si>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</si>
  <si>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</si>
  <si>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</si>
  <si>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</si>
  <si>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</si>
  <si>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</si>
  <si>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</si>
  <si>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</si>
  <si>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</si>
  <si>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</si>
  <si>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</si>
  <si>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</si>
  <si>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</si>
  <si>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</si>
  <si>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</si>
  <si>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</si>
  <si>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</si>
  <si>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</si>
  <si>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</si>
  <si>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</si>
  <si>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</si>
  <si>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</si>
  <si>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</si>
  <si>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</si>
  <si>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</si>
  <si>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</si>
  <si>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</si>
  <si>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</si>
  <si>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</si>
  <si>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</si>
  <si>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</si>
  <si>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</si>
  <si>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</si>
  <si>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</si>
  <si>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</si>
  <si>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</si>
  <si>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</si>
  <si>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</si>
  <si>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</si>
  <si>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</si>
  <si>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</si>
  <si>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</si>
  <si>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</si>
  <si>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</si>
  <si>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</si>
  <si>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</si>
  <si>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</si>
  <si>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</si>
  <si>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</si>
  <si>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</si>
  <si>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</si>
  <si>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</si>
  <si>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</si>
  <si>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</si>
  <si>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</si>
  <si>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</si>
  <si>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</si>
  <si>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</si>
  <si>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</si>
  <si>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</si>
  <si>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</si>
  <si>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</si>
  <si>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</si>
  <si>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</si>
  <si>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</si>
  <si>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</si>
  <si>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</si>
  <si>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</si>
  <si>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</si>
  <si>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</si>
  <si>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</si>
  <si>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</si>
  <si>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</si>
  <si>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</si>
  <si>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</si>
  <si>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</si>
  <si>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</si>
  <si>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</si>
  <si>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</si>
  <si>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</si>
  <si>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</si>
  <si>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</si>
  <si>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</si>
  <si>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</si>
  <si>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</si>
  <si>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</si>
  <si>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</si>
  <si>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</si>
  <si>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</si>
  <si>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</si>
  <si>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</si>
  <si>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</si>
  <si>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</si>
  <si>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</si>
  <si>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</si>
  <si>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</si>
  <si>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</si>
  <si>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</si>
  <si>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</si>
  <si>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</si>
  <si>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</si>
  <si>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</si>
  <si>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</si>
  <si>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</si>
  <si>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</si>
  <si>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</si>
  <si>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</si>
  <si>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</si>
  <si>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</si>
  <si>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</si>
  <si>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</si>
  <si>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</si>
  <si>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</si>
  <si>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</si>
  <si>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</si>
  <si>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</si>
  <si>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</si>
  <si>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</si>
  <si>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</si>
  <si>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</si>
  <si>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</si>
  <si>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</si>
  <si>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</si>
  <si>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</si>
  <si>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</si>
  <si>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</si>
  <si>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</si>
  <si>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</si>
  <si>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</si>
  <si>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</si>
  <si>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</si>
  <si>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</si>
  <si>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</si>
  <si>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</si>
  <si>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</si>
  <si>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</si>
  <si>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</si>
  <si>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</si>
  <si>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</si>
  <si>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</si>
  <si>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</si>
  <si>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</si>
  <si>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</si>
  <si>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</si>
  <si>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</si>
  <si>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</si>
  <si>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</si>
  <si>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</si>
  <si>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</si>
  <si>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</si>
  <si>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</si>
  <si>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</si>
  <si>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</si>
  <si>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</si>
  <si>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</si>
  <si>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</si>
  <si>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</si>
  <si>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</si>
  <si>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</si>
  <si>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</si>
  <si>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</si>
  <si>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</si>
  <si>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</si>
  <si>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</si>
  <si>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</si>
  <si>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</si>
  <si>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</si>
  <si>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</si>
  <si>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</si>
  <si>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</si>
  <si>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</si>
  <si>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</si>
  <si>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</si>
  <si>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</si>
  <si>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</si>
  <si>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</si>
  <si>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</si>
  <si>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</si>
  <si>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</si>
  <si>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</si>
  <si>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</si>
  <si>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</si>
  <si>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</si>
  <si>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</si>
  <si>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</si>
  <si>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</si>
  <si>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</si>
  <si>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</si>
  <si>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</si>
  <si>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</si>
  <si>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</si>
  <si>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</si>
  <si>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</si>
  <si>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</si>
  <si>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</si>
  <si>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</si>
  <si>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</si>
  <si>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</si>
  <si>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</si>
  <si>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</si>
  <si>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</si>
  <si>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</si>
  <si>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</si>
  <si>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</si>
  <si>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</si>
  <si>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</si>
  <si>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</si>
  <si>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</si>
  <si>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</si>
  <si>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</si>
  <si>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</si>
  <si>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</si>
  <si>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</si>
  <si>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</si>
  <si>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</si>
  <si>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</si>
  <si>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</si>
  <si>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</si>
  <si>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</si>
  <si>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</si>
  <si>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</si>
  <si>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</si>
  <si>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</si>
  <si>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</si>
  <si>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</si>
  <si>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</si>
  <si>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</si>
  <si>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</si>
  <si>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</si>
  <si>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</si>
  <si>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</si>
  <si>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</si>
  <si>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</si>
  <si>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</si>
  <si>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</si>
  <si>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</si>
  <si>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</si>
  <si>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</si>
  <si>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</si>
  <si>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</si>
  <si>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</si>
  <si>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</si>
  <si>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</si>
  <si>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</si>
  <si>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</si>
  <si>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</si>
  <si>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</si>
  <si>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</si>
  <si>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</si>
  <si>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</si>
  <si>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</si>
  <si>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</si>
  <si>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</si>
  <si>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</si>
  <si>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</si>
  <si>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</si>
  <si>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</si>
  <si>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</si>
  <si>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</si>
  <si>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</si>
  <si>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</si>
  <si>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</si>
  <si>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</si>
  <si>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</si>
  <si>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</si>
  <si>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</si>
  <si>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</si>
  <si>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</si>
  <si>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</si>
  <si>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</si>
  <si>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</si>
  <si>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</si>
  <si>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</si>
  <si>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</si>
  <si>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</si>
  <si>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</si>
  <si>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</si>
  <si>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</si>
  <si>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</si>
  <si>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</si>
  <si>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</si>
  <si>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</si>
  <si>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</si>
  <si>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</si>
  <si>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</si>
  <si>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</si>
  <si>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</si>
  <si>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</si>
  <si>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</si>
  <si>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</si>
  <si>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</si>
  <si>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</si>
  <si>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</si>
  <si>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</si>
  <si>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</si>
  <si>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</si>
  <si>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</si>
  <si>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</si>
  <si>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</si>
  <si>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</si>
  <si>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</si>
  <si>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</si>
  <si>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</si>
  <si>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</si>
  <si>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</si>
  <si>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</si>
  <si>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</si>
  <si>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</si>
  <si>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</si>
  <si>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</si>
  <si>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</si>
  <si>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</si>
  <si>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</si>
  <si>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</si>
  <si>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</si>
  <si>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</si>
  <si>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</si>
  <si>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</si>
  <si>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</si>
  <si>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</si>
  <si>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</si>
  <si>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</si>
  <si>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</si>
  <si>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</si>
  <si>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</si>
  <si>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</si>
  <si>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</si>
  <si>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</si>
  <si>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</si>
  <si>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</si>
  <si>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</si>
  <si>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</si>
  <si>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</si>
  <si>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</si>
  <si>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</si>
  <si>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</si>
  <si>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</si>
  <si>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</si>
  <si>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</si>
  <si>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</si>
  <si>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</si>
  <si>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</si>
  <si>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</si>
  <si>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</si>
  <si>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</si>
  <si>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</si>
  <si>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</si>
  <si>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</si>
  <si>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</si>
  <si>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</si>
  <si>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</si>
  <si>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</si>
  <si>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</si>
  <si>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</si>
  <si>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</si>
  <si>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</si>
  <si>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</si>
  <si>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</si>
  <si>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</si>
  <si>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</si>
  <si>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</si>
  <si>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</si>
  <si>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</si>
  <si>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</si>
  <si>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</si>
  <si>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</si>
  <si>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</si>
  <si>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</si>
  <si>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</si>
  <si>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</si>
  <si>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</si>
  <si>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</si>
  <si>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</si>
  <si>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</si>
  <si>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</si>
  <si>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</si>
  <si>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</si>
  <si>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</si>
  <si>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</si>
  <si>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</si>
  <si>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</si>
  <si>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</si>
  <si>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</si>
  <si>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</si>
  <si>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</si>
  <si>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</si>
  <si>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</si>
  <si>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</si>
  <si>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</si>
  <si>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</si>
  <si>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</si>
  <si>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</si>
  <si>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</si>
  <si>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</si>
  <si>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</si>
  <si>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</si>
  <si>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</si>
  <si>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</si>
  <si>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</si>
  <si>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</si>
  <si>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</si>
  <si>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</si>
  <si>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</si>
  <si>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</si>
  <si>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</si>
  <si>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</si>
  <si>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</si>
  <si>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</si>
  <si>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</si>
  <si>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</si>
  <si>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</si>
  <si>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</si>
  <si>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</si>
  <si>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</si>
  <si>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</si>
  <si>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</si>
  <si>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</si>
  <si>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</si>
  <si>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</si>
  <si>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</si>
  <si>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</si>
  <si>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</si>
  <si>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</si>
  <si>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</si>
  <si>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</si>
  <si>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</si>
  <si>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</si>
  <si>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</si>
  <si>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</si>
  <si>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</si>
  <si>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</si>
  <si>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</si>
  <si>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</si>
  <si>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</si>
  <si>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</si>
  <si>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</si>
  <si>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</si>
  <si>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</si>
  <si>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</si>
  <si>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</si>
  <si>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</si>
  <si>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</si>
  <si>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</si>
  <si>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</si>
  <si>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</si>
  <si>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</si>
  <si>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</si>
  <si>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</si>
  <si>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</si>
  <si>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</si>
  <si>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</si>
  <si>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</si>
  <si>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</si>
  <si>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</si>
  <si>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</si>
  <si>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</si>
  <si>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</si>
  <si>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</si>
  <si>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</si>
  <si>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</si>
  <si>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</si>
  <si>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</si>
  <si>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</si>
  <si>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</si>
  <si>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</si>
  <si>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</si>
  <si>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</si>
  <si>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</si>
  <si>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</si>
  <si>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</si>
  <si>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</si>
  <si>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</si>
  <si>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</si>
  <si>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</si>
  <si>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</si>
  <si>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</si>
  <si>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</si>
  <si>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</si>
  <si>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</si>
  <si>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</si>
  <si>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</si>
  <si>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</si>
  <si>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</si>
  <si>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</si>
  <si>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</si>
  <si>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</si>
  <si>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</si>
  <si>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</si>
  <si>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</si>
  <si>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</si>
  <si>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</si>
  <si>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</si>
  <si>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</si>
  <si>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</si>
  <si>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</si>
  <si>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</si>
  <si>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</si>
  <si>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</si>
  <si>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</si>
  <si>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</si>
  <si>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</si>
  <si>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</si>
  <si>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</si>
  <si>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</si>
  <si>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</si>
  <si>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</si>
  <si>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</si>
  <si>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</si>
  <si>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</si>
  <si>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</si>
  <si>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</si>
  <si>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</si>
  <si>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</si>
  <si>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</si>
  <si>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</si>
  <si>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</si>
  <si>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</si>
  <si>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</si>
  <si>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</si>
  <si>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</si>
  <si>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</si>
  <si>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</si>
  <si>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</si>
  <si>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</si>
  <si>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</si>
  <si>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</si>
  <si>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</si>
  <si>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</si>
  <si>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</si>
  <si>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</si>
  <si>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</si>
  <si>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</si>
  <si>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</si>
  <si>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</si>
  <si>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</si>
  <si>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</si>
  <si>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</si>
  <si>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</si>
  <si>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</si>
  <si>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</si>
  <si>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</si>
  <si>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</si>
  <si>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</si>
  <si>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</si>
  <si>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</si>
  <si>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</si>
  <si>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</si>
  <si>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</si>
  <si>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</si>
  <si>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</si>
  <si>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</si>
  <si>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</si>
  <si>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</si>
  <si>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</si>
  <si>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</si>
  <si>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</si>
  <si>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</si>
  <si>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</si>
  <si>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</si>
  <si>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</si>
  <si>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</si>
  <si>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</si>
  <si>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</si>
  <si>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</si>
  <si>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</si>
  <si>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</si>
  <si>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</si>
  <si>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</si>
  <si>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</si>
  <si>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</si>
  <si>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</si>
  <si>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</si>
  <si>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</si>
  <si>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</si>
  <si>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</si>
  <si>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</si>
  <si>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</si>
  <si>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</si>
  <si>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</si>
  <si>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</si>
  <si>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</si>
  <si>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</si>
  <si>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</si>
  <si>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</si>
  <si>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</si>
  <si>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</si>
  <si>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</si>
  <si>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</si>
  <si>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</si>
  <si>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</si>
  <si>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</si>
  <si>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</si>
  <si>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</si>
  <si>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</si>
  <si>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</si>
  <si>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</si>
  <si>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</si>
  <si>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</si>
  <si>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</si>
  <si>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</si>
  <si>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</si>
  <si>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</si>
  <si>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</si>
  <si>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</si>
  <si>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</si>
  <si>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</si>
  <si>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</si>
  <si>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</si>
  <si>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</si>
  <si>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</si>
  <si>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</si>
  <si>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</si>
  <si>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</si>
  <si>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</si>
  <si>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</si>
  <si>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</si>
  <si>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</si>
  <si>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</si>
  <si>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</si>
  <si>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</si>
  <si>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</si>
  <si>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</si>
  <si>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</si>
  <si>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</si>
  <si>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</si>
  <si>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</si>
  <si>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</si>
  <si>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</si>
  <si>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</si>
  <si>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</si>
  <si>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</si>
  <si>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</si>
  <si>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</si>
  <si>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</si>
  <si>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</si>
  <si>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</si>
  <si>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</si>
  <si>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</si>
  <si>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</si>
  <si>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</si>
  <si>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</si>
  <si>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</si>
  <si>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</si>
  <si>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</si>
  <si>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</si>
  <si>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</si>
  <si>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</si>
  <si>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</si>
  <si>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</si>
  <si>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</si>
  <si>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</si>
  <si>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</si>
  <si>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</si>
  <si>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</si>
  <si>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</si>
  <si>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</si>
  <si>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</si>
  <si>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</si>
  <si>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</si>
  <si>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</si>
  <si>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</si>
  <si>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</si>
  <si>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</si>
  <si>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</si>
  <si>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</si>
  <si>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</si>
  <si>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</si>
  <si>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</si>
  <si>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</si>
  <si>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</si>
  <si>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</si>
  <si>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</si>
  <si>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</si>
  <si>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</si>
  <si>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</si>
  <si>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</si>
  <si>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</si>
  <si>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</si>
  <si>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</si>
  <si>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</si>
  <si>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</si>
  <si>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</si>
  <si>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</si>
  <si>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</si>
  <si>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</si>
  <si>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</si>
  <si>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</si>
  <si>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</si>
  <si>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</si>
  <si>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</si>
  <si>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</si>
  <si>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</si>
  <si>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</si>
  <si>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</si>
  <si>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</si>
  <si>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</si>
  <si>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</si>
  <si>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</si>
  <si>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</si>
  <si>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</si>
  <si>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</si>
  <si>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</si>
  <si>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</si>
  <si>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</si>
  <si>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</si>
  <si>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</si>
  <si>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</si>
  <si>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</si>
  <si>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</si>
  <si>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</si>
  <si>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</si>
  <si>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</si>
  <si>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</si>
  <si>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</si>
  <si>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</si>
  <si>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</si>
  <si>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</si>
  <si>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</si>
  <si>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</si>
  <si>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</si>
  <si>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</si>
  <si>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</si>
  <si>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</si>
  <si>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</si>
  <si>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</si>
  <si>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</si>
  <si>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</si>
  <si>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</si>
  <si>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</si>
  <si>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</si>
  <si>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</si>
  <si>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</si>
  <si>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</si>
  <si>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</si>
  <si>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</si>
  <si>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</si>
  <si>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</si>
  <si>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</si>
  <si>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</si>
  <si>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</si>
  <si>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</si>
  <si>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</si>
  <si>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</si>
  <si>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</si>
  <si>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</si>
  <si>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</si>
  <si>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</si>
  <si>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</si>
  <si>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</si>
  <si>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</si>
  <si>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</si>
  <si>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</si>
  <si>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</si>
  <si>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</si>
  <si>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</si>
  <si>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</si>
  <si>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</si>
  <si>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</si>
  <si>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</si>
  <si>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</si>
  <si>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</si>
  <si>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</si>
  <si>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</si>
  <si>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</si>
  <si>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</si>
  <si>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</si>
  <si>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</si>
  <si>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</si>
  <si>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</si>
  <si>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</si>
  <si>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</si>
  <si>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</si>
  <si>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</si>
  <si>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</si>
  <si>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</si>
  <si>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</si>
  <si>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</si>
  <si>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</si>
  <si>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</si>
  <si>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</si>
  <si>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</si>
  <si>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</si>
  <si>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</si>
  <si>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</si>
  <si>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</si>
  <si>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</si>
  <si>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</si>
  <si>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</si>
  <si>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</si>
  <si>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</si>
  <si>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</si>
  <si>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</si>
  <si>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</si>
  <si>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</si>
  <si>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</si>
  <si>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</si>
  <si>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</si>
  <si>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</si>
  <si>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</si>
  <si>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</si>
  <si>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</si>
  <si>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</si>
  <si>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</si>
  <si>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</si>
  <si>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</si>
  <si>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</si>
  <si>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</si>
  <si>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</si>
  <si>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</si>
  <si>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</si>
  <si>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</si>
  <si>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</si>
  <si>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</si>
  <si>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</si>
  <si>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</si>
  <si>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</si>
  <si>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</si>
  <si>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</si>
  <si>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</si>
  <si>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</si>
  <si>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</si>
  <si>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</si>
  <si>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</si>
  <si>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</si>
  <si>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</si>
  <si>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</si>
  <si>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</si>
  <si>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</si>
  <si>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</si>
  <si>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</si>
  <si>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</si>
  <si>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</si>
  <si>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</si>
  <si>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</si>
  <si>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</si>
  <si>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</si>
  <si>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</si>
  <si>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</si>
  <si>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</si>
  <si>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</si>
  <si>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</si>
  <si>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</si>
  <si>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</si>
  <si>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</si>
  <si>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</si>
  <si>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</si>
  <si>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</si>
  <si>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</si>
  <si>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</si>
  <si>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</si>
  <si>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</si>
  <si>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</si>
  <si>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</si>
  <si>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</si>
  <si>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</si>
  <si>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</si>
  <si>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</si>
  <si>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</si>
  <si>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</si>
  <si>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</si>
  <si>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</si>
  <si>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</si>
  <si>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</si>
  <si>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</si>
  <si>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</si>
  <si>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</si>
  <si>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</si>
  <si>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</si>
  <si>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</si>
  <si>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</si>
  <si>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</si>
  <si>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</si>
  <si>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</si>
  <si>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</si>
  <si>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</si>
  <si>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</si>
  <si>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</si>
  <si>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</si>
  <si>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</si>
  <si>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</si>
  <si>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</si>
  <si>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</si>
  <si>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</si>
  <si>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</si>
  <si>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</si>
  <si>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</si>
  <si>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</si>
  <si>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</si>
  <si>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</si>
  <si>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</si>
  <si>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</si>
  <si>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</si>
  <si>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</si>
  <si>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</si>
  <si>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</si>
  <si>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</si>
  <si>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</si>
  <si>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</si>
  <si>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</si>
  <si>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</si>
  <si>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</si>
  <si>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</si>
  <si>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</si>
  <si>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</si>
  <si>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</si>
  <si>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</si>
  <si>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</si>
  <si>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</si>
  <si>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</si>
  <si>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</si>
  <si>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</si>
  <si>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</si>
  <si>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</si>
  <si>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</si>
  <si>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</si>
  <si>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</si>
  <si>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</si>
  <si>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</si>
  <si>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</si>
  <si>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</si>
  <si>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</si>
  <si>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</si>
  <si>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</si>
  <si>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</si>
  <si>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</si>
  <si>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</si>
  <si>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</si>
  <si>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</si>
  <si>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</si>
  <si>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</si>
  <si>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</si>
  <si>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</si>
  <si>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</si>
  <si>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</si>
  <si>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</si>
  <si>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</si>
  <si>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</si>
  <si>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</si>
  <si>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</si>
  <si>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</si>
  <si>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</si>
  <si>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</si>
  <si>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</si>
  <si>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</si>
  <si>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</si>
  <si>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</si>
  <si>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</si>
  <si>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</si>
  <si>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</si>
  <si>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</si>
  <si>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</si>
  <si>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</si>
  <si>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</si>
  <si>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</si>
  <si>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</si>
  <si>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</si>
  <si>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</si>
  <si>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</si>
  <si>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</si>
  <si>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</si>
  <si>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</si>
  <si>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</si>
  <si>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</si>
  <si>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</si>
  <si>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</si>
  <si>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</si>
  <si>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</si>
  <si>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</si>
  <si>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</si>
  <si>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</si>
  <si>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</si>
  <si>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</si>
  <si>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</si>
  <si>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</si>
  <si>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</si>
  <si>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</si>
  <si>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</si>
  <si>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</si>
  <si>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</si>
  <si>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</si>
  <si>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</si>
  <si>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</si>
  <si>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</si>
  <si>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</si>
  <si>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</si>
  <si>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</si>
  <si>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</si>
  <si>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</si>
  <si>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</si>
  <si>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</si>
  <si>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</si>
  <si>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</si>
  <si>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</si>
  <si>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</si>
  <si>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</si>
  <si>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</si>
  <si>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</si>
  <si>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</si>
  <si>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</si>
  <si>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</si>
  <si>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</si>
  <si>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</si>
  <si>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</si>
  <si>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</si>
  <si>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</si>
  <si>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</si>
  <si>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</si>
  <si>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</si>
  <si>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</si>
  <si>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</si>
  <si>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</si>
  <si>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</si>
  <si>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</si>
  <si>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</si>
  <si>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</si>
  <si>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</si>
  <si>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</si>
  <si>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</si>
  <si>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</si>
  <si>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</si>
  <si>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</si>
  <si>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</si>
  <si>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</si>
  <si>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</si>
  <si>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</si>
  <si>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</si>
  <si>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</si>
  <si>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</si>
  <si>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</si>
  <si>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</si>
  <si>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</si>
  <si>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</si>
  <si>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</si>
  <si>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</si>
  <si>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</si>
  <si>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</si>
  <si>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</si>
  <si>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</si>
  <si>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</si>
  <si>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</si>
  <si>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</si>
  <si>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</si>
  <si>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</si>
  <si>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</si>
  <si>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</si>
  <si>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</si>
  <si>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</si>
  <si>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</si>
  <si>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</si>
  <si>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</si>
  <si>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</si>
  <si>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</si>
  <si>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</si>
  <si>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</si>
  <si>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</si>
  <si>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</si>
  <si>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</si>
  <si>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</si>
  <si>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</si>
  <si>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</si>
  <si>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</si>
  <si>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</si>
  <si>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</si>
  <si>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</si>
  <si>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</si>
  <si>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</si>
  <si>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</si>
  <si>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</si>
  <si>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</si>
  <si>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</si>
  <si>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</si>
  <si>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</si>
  <si>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</si>
  <si>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</si>
  <si>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</si>
  <si>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</si>
  <si>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</si>
  <si>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</si>
  <si>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</si>
  <si>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</si>
  <si>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</si>
  <si>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</si>
  <si>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</si>
  <si>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</si>
  <si>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</si>
  <si>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</si>
  <si>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</si>
  <si>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</si>
  <si>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</si>
  <si>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</si>
  <si>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</si>
  <si>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</si>
  <si>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</si>
  <si>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</si>
  <si>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</si>
  <si>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</si>
  <si>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</si>
  <si>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</si>
  <si>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</si>
  <si>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</si>
  <si>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</si>
  <si>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</si>
  <si>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</si>
  <si>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</si>
  <si>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</si>
  <si>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</si>
  <si>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</si>
  <si>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</si>
  <si>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</si>
  <si>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</si>
  <si>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</si>
  <si>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</si>
  <si>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</si>
  <si>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</si>
  <si>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</si>
  <si>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</si>
  <si>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</si>
  <si>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</si>
  <si>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</si>
  <si>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</si>
  <si>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</si>
  <si>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</si>
  <si>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</si>
  <si>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</si>
  <si>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</si>
  <si>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</si>
  <si>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</si>
  <si>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</si>
  <si>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</si>
  <si>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</si>
  <si>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</si>
  <si>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</si>
  <si>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</si>
  <si>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</si>
  <si>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</si>
  <si>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</si>
  <si>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</si>
  <si>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</si>
  <si>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</si>
  <si>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</si>
  <si>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</si>
  <si>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</si>
  <si>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</si>
  <si>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</si>
  <si>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</si>
  <si>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</si>
  <si>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</si>
  <si>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</si>
  <si>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</si>
  <si>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</si>
  <si>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</si>
  <si>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</si>
  <si>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</si>
  <si>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</si>
  <si>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</si>
  <si>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</si>
  <si>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</si>
  <si>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</si>
  <si>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</si>
  <si>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</si>
  <si>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</si>
  <si>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</si>
  <si>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</si>
  <si>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</si>
  <si>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</si>
  <si>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</si>
  <si>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</si>
  <si>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</si>
  <si>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</si>
  <si>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</si>
  <si>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</si>
  <si>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</si>
  <si>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</si>
  <si>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</si>
  <si>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</si>
  <si>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</si>
  <si>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</si>
  <si>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</si>
  <si>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</si>
  <si>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</si>
  <si>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</si>
  <si>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</si>
  <si>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</si>
  <si>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</si>
  <si>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</si>
  <si>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</si>
  <si>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</si>
  <si>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</si>
  <si>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</si>
  <si>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</si>
  <si>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</si>
  <si>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</si>
  <si>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</si>
  <si>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</si>
  <si>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</si>
  <si>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</si>
  <si>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</si>
  <si>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</si>
  <si>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</si>
  <si>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</si>
  <si>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</si>
  <si>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</si>
  <si>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</si>
  <si>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</si>
  <si>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</si>
  <si>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</si>
  <si>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</si>
  <si>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</si>
  <si>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</si>
  <si>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</si>
  <si>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</si>
  <si>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</si>
  <si>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</si>
  <si>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</si>
  <si>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</si>
  <si>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</si>
  <si>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</si>
  <si>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</si>
  <si>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</si>
  <si>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</si>
  <si>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</si>
  <si>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</si>
  <si>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</si>
  <si>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</si>
  <si>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</si>
  <si>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</si>
  <si>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</si>
  <si>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</si>
  <si>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</si>
  <si>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</si>
  <si>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</si>
  <si>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</si>
  <si>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</si>
  <si>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</si>
  <si>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</si>
  <si>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</si>
  <si>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</si>
  <si>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</si>
  <si>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</si>
  <si>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</si>
  <si>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</si>
  <si>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</si>
  <si>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</si>
  <si>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</si>
  <si>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</si>
  <si>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</si>
  <si>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</si>
  <si>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</si>
  <si>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</si>
  <si>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</si>
  <si>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</si>
  <si>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</si>
  <si>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</si>
  <si>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</si>
  <si>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</si>
  <si>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</si>
  <si>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</si>
  <si>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</si>
  <si>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</si>
  <si>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</si>
  <si>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</si>
  <si>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</si>
  <si>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</si>
  <si>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</si>
  <si>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</si>
  <si>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</si>
  <si>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</si>
  <si>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</si>
  <si>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</si>
  <si>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</si>
  <si>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</si>
  <si>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</si>
  <si>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</si>
  <si>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</si>
  <si>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</si>
  <si>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</si>
  <si>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</si>
  <si>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</si>
  <si>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</si>
  <si>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</si>
  <si>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</si>
  <si>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</si>
  <si>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</si>
  <si>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</si>
  <si>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</si>
  <si>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</si>
  <si>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</si>
  <si>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</si>
  <si>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</si>
  <si>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</si>
  <si>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</si>
  <si>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</si>
  <si>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</si>
  <si>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</si>
  <si>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</si>
  <si>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</si>
  <si>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</si>
  <si>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</si>
  <si>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</si>
  <si>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</si>
  <si>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</si>
  <si>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</si>
  <si>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</si>
  <si>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</si>
  <si>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</si>
  <si>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</si>
  <si>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</si>
  <si>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</si>
  <si>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</si>
  <si>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</si>
  <si>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</si>
  <si>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</si>
  <si>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</si>
  <si>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</si>
  <si>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</si>
  <si>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</si>
  <si>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</si>
  <si>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</si>
  <si>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</si>
  <si>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</si>
  <si>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</si>
  <si>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</si>
  <si>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</si>
  <si>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</si>
  <si>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</si>
  <si>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</si>
  <si>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</si>
  <si>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</si>
  <si>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</si>
  <si>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</si>
  <si>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</si>
  <si>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</si>
  <si>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</si>
  <si>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</si>
  <si>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</si>
  <si>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</si>
  <si>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</si>
  <si>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</si>
  <si>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</si>
  <si>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</si>
  <si>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</si>
  <si>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</si>
  <si>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</si>
  <si>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</si>
  <si>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</si>
  <si>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</si>
  <si>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</si>
  <si>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</si>
  <si>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</si>
  <si>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</si>
  <si>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</si>
  <si>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</si>
  <si>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</si>
  <si>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</si>
  <si>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</si>
  <si>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</si>
  <si>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</si>
  <si>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</si>
  <si>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</si>
  <si>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</si>
  <si>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</si>
  <si>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</si>
  <si>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</si>
  <si>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</si>
  <si>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</si>
  <si>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</si>
  <si>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</si>
  <si>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</si>
  <si>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</si>
  <si>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</si>
  <si>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</si>
  <si>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</si>
  <si>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</si>
  <si>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</si>
  <si>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</si>
  <si>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</si>
  <si>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</si>
  <si>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</si>
  <si>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</si>
  <si>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</si>
  <si>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</si>
  <si>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</si>
  <si>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</si>
  <si>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</si>
  <si>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</si>
  <si>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</si>
  <si>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</si>
  <si>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</si>
  <si>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</si>
  <si>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</si>
  <si>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</si>
  <si>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</si>
  <si>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</si>
  <si>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</si>
  <si>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</si>
  <si>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</si>
  <si>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</si>
  <si>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</si>
  <si>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</si>
  <si>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</si>
  <si>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</si>
  <si>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</si>
  <si>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</si>
  <si>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</si>
  <si>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</si>
  <si>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</si>
  <si>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</si>
  <si>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</si>
  <si>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</si>
  <si>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</si>
  <si>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</si>
  <si>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</si>
  <si>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</si>
  <si>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</si>
  <si>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</si>
  <si>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</si>
  <si>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</si>
  <si>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</si>
  <si>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</si>
  <si>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</si>
  <si>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</si>
  <si>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</si>
  <si>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</si>
  <si>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</si>
  <si>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</si>
  <si>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</si>
  <si>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</si>
  <si>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</si>
  <si>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</si>
  <si>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</si>
  <si>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</si>
  <si>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</si>
  <si>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</si>
  <si>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</si>
  <si>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</si>
  <si>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</si>
  <si>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</si>
  <si>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</si>
  <si>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</si>
  <si>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</si>
  <si>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</si>
  <si>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</si>
  <si>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</si>
  <si>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</si>
  <si>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</si>
  <si>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</si>
  <si>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</si>
  <si>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</si>
  <si>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</si>
  <si>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</si>
  <si>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</si>
  <si>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</si>
  <si>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</si>
  <si>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</si>
  <si>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</si>
  <si>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</si>
  <si>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</si>
  <si>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</si>
  <si>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</si>
  <si>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</si>
  <si>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</si>
  <si>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</si>
  <si>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</si>
  <si>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</si>
  <si>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</si>
  <si>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</si>
  <si>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</si>
  <si>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</si>
  <si>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</si>
  <si>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</si>
  <si>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</si>
  <si>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</si>
  <si>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</si>
  <si>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</si>
  <si>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</si>
  <si>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</si>
  <si>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</si>
  <si>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</si>
  <si>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</si>
  <si>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</si>
  <si>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</si>
  <si>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</si>
  <si>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</si>
  <si>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</si>
  <si>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</si>
  <si>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</si>
  <si>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</si>
  <si>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</si>
  <si>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</si>
  <si>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</si>
  <si>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</si>
  <si>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</si>
  <si>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</si>
  <si>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</si>
  <si>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</si>
  <si>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</si>
  <si>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</si>
  <si>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</si>
  <si>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</si>
  <si>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</si>
  <si>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</si>
  <si>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</si>
  <si>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</si>
  <si>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</si>
  <si>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</si>
  <si>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</si>
  <si>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</si>
  <si>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</si>
  <si>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</si>
  <si>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</si>
  <si>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</si>
  <si>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</si>
  <si>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</si>
  <si>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</si>
  <si>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</si>
  <si>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</si>
  <si>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</si>
  <si>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</si>
  <si>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</si>
  <si>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</si>
  <si>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</si>
  <si>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</si>
  <si>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</si>
  <si>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</si>
  <si>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</si>
  <si>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</si>
  <si>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</si>
  <si>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</si>
  <si>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</si>
  <si>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</si>
  <si>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</si>
  <si>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</si>
  <si>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</si>
  <si>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</si>
  <si>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</si>
  <si>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</si>
  <si>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</si>
  <si>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</si>
  <si>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</si>
  <si>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</si>
  <si>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</si>
  <si>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</si>
  <si>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</si>
  <si>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</si>
  <si>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</si>
  <si>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</si>
  <si>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</si>
  <si>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</si>
  <si>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</si>
  <si>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</si>
  <si>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</si>
  <si>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</si>
  <si>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</si>
  <si>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</si>
  <si>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</si>
  <si>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</si>
  <si>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</si>
  <si>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</si>
  <si>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</si>
  <si>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</si>
  <si>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</si>
  <si>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</si>
  <si>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</si>
  <si>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</si>
  <si>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</si>
  <si>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</si>
  <si>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</si>
  <si>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</si>
  <si>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</si>
  <si>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</si>
  <si>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</si>
  <si>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</si>
  <si>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</si>
  <si>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</si>
  <si>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</si>
  <si>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</si>
  <si>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</si>
  <si>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</si>
  <si>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</si>
  <si>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</si>
  <si>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</si>
  <si>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</si>
  <si>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</si>
  <si>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</si>
  <si>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</si>
  <si>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</si>
  <si>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</si>
  <si>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</si>
  <si>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</si>
  <si>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</si>
  <si>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</si>
  <si>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</si>
  <si>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</si>
  <si>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</si>
  <si>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</si>
  <si>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</si>
  <si>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</si>
  <si>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</si>
  <si>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</si>
  <si>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</si>
  <si>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</si>
  <si>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</si>
  <si>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</si>
  <si>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</si>
  <si>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</si>
  <si>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</si>
  <si>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</si>
  <si>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</si>
  <si>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</si>
  <si>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</si>
  <si>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</si>
  <si>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</si>
  <si>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</si>
  <si>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</si>
  <si>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</si>
  <si>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</si>
  <si>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</si>
  <si>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</si>
  <si>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</si>
  <si>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</si>
  <si>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</si>
  <si>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</si>
  <si>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</si>
  <si>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</si>
  <si>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</si>
  <si>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</si>
  <si>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</si>
  <si>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</si>
  <si>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</si>
  <si>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</si>
  <si>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</si>
  <si>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</si>
  <si>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</si>
  <si>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</si>
  <si>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</si>
  <si>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</si>
  <si>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</si>
  <si>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</si>
  <si>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</si>
  <si>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</si>
  <si>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</si>
  <si>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</si>
  <si>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</si>
  <si>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</si>
  <si>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</si>
  <si>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</si>
  <si>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</si>
  <si>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</si>
  <si>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</si>
  <si>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</si>
  <si>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</si>
  <si>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</si>
  <si>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</si>
  <si>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</si>
  <si>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</si>
  <si>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</si>
  <si>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</si>
  <si>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</si>
  <si>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</si>
  <si>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</si>
  <si>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</si>
  <si>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</si>
  <si>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</si>
  <si>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</si>
  <si>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</si>
  <si>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</si>
  <si>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</si>
  <si>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</si>
  <si>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</si>
  <si>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</si>
  <si>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</si>
  <si>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</si>
  <si>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</si>
  <si>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</si>
  <si>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</si>
  <si>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</si>
  <si>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</si>
  <si>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</si>
  <si>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</si>
  <si>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</si>
  <si>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</si>
  <si>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</si>
  <si>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</si>
  <si>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</si>
  <si>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</si>
  <si>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</si>
  <si>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</si>
  <si>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</si>
  <si>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</si>
  <si>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</si>
  <si>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</si>
  <si>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</si>
  <si>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</si>
  <si>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</si>
  <si>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</si>
  <si>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</si>
  <si>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</si>
  <si>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</si>
  <si>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</si>
  <si>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</si>
  <si>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</si>
  <si>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</si>
  <si>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</si>
  <si>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</si>
  <si>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</si>
  <si>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</si>
  <si>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</si>
  <si>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</si>
  <si>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</si>
  <si>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</si>
  <si>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</si>
  <si>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</si>
  <si>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</si>
  <si>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</si>
  <si>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</si>
  <si>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</si>
  <si>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</si>
  <si>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</si>
  <si>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</si>
  <si>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</si>
  <si>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</si>
  <si>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</si>
  <si>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</si>
  <si>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</si>
  <si>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</si>
  <si>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</si>
  <si>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</si>
  <si>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</si>
  <si>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</si>
  <si>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</si>
  <si>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</si>
  <si>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</si>
  <si>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</si>
  <si>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</si>
  <si>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</si>
  <si>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</si>
  <si>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</si>
  <si>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</si>
  <si>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</si>
  <si>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</si>
  <si>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</si>
  <si>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</si>
  <si>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</si>
  <si>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</si>
  <si>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</si>
  <si>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</si>
  <si>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</si>
  <si>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</si>
  <si>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</si>
  <si>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</si>
  <si>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</si>
  <si>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</si>
  <si>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</si>
  <si>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</si>
  <si>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</si>
  <si>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</si>
  <si>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</si>
  <si>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</si>
  <si>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</si>
  <si>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</si>
  <si>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</si>
  <si>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</si>
  <si>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</si>
  <si>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</si>
  <si>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</si>
  <si>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</si>
  <si>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</si>
  <si>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</si>
  <si>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</si>
  <si>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</si>
  <si>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</si>
  <si>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</si>
  <si>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</si>
  <si>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</si>
  <si>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</si>
  <si>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</si>
  <si>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</si>
  <si>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</si>
  <si>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</si>
  <si>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</si>
  <si>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</si>
  <si>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</si>
  <si>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</si>
  <si>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</si>
  <si>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</si>
  <si>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</si>
  <si>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</si>
  <si>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</si>
  <si>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</si>
  <si>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</si>
  <si>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</si>
  <si>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</si>
  <si>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</si>
  <si>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</si>
  <si>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</si>
  <si>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</si>
  <si>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</si>
  <si>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</si>
  <si>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</si>
  <si>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</si>
  <si>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</si>
  <si>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</si>
  <si>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</si>
  <si>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</si>
  <si>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</si>
  <si>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</si>
  <si>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</si>
  <si>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</si>
  <si>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</si>
  <si>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</si>
  <si>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</si>
  <si>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</si>
  <si>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</si>
  <si>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</si>
  <si>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</si>
  <si>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</si>
  <si>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</si>
  <si>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</si>
  <si>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</si>
  <si>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</si>
  <si>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</si>
  <si>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</si>
  <si>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</si>
  <si>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</si>
  <si>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</si>
  <si>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</si>
  <si>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</si>
  <si>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</si>
  <si>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</si>
  <si>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</si>
  <si>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</si>
  <si>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</si>
  <si>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</si>
  <si>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</si>
  <si>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</si>
  <si>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</si>
  <si>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</si>
  <si>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</si>
  <si>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</si>
  <si>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</si>
  <si>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</si>
  <si>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</si>
  <si>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</si>
  <si>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</si>
  <si>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</si>
  <si>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</si>
  <si>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</si>
  <si>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</si>
  <si>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</si>
  <si>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</si>
  <si>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</si>
  <si>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</si>
  <si>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</si>
  <si>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</si>
  <si>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</si>
  <si>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</si>
  <si>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</si>
  <si>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</si>
  <si>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</si>
  <si>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</si>
  <si>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</si>
  <si>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</si>
  <si>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</si>
  <si>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</si>
  <si>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</si>
  <si>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</si>
  <si>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</si>
  <si>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</si>
  <si>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</si>
  <si>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</si>
  <si>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</si>
  <si>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</si>
  <si>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</si>
  <si>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</si>
  <si>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</si>
  <si>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</si>
  <si>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</si>
  <si>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</si>
  <si>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</si>
  <si>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</si>
  <si>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</si>
  <si>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</si>
  <si>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</si>
  <si>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</si>
  <si>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</si>
  <si>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</si>
  <si>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</si>
  <si>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</si>
  <si>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</si>
  <si>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</si>
  <si>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</si>
  <si>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</si>
  <si>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</si>
  <si>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</si>
  <si>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</si>
  <si>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</si>
  <si>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</si>
  <si>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</si>
  <si>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</si>
  <si>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</si>
  <si>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</si>
  <si>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</si>
  <si>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</si>
  <si>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</si>
  <si>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</si>
  <si>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</si>
  <si>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</si>
  <si>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</si>
  <si>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</si>
  <si>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</si>
  <si>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</si>
  <si>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</si>
  <si>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</si>
  <si>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</si>
  <si>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</si>
  <si>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</si>
  <si>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</si>
  <si>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</si>
  <si>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</si>
  <si>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</si>
  <si>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</si>
  <si>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</si>
  <si>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</si>
  <si>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</si>
  <si>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</si>
  <si>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</si>
  <si>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</si>
  <si>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</si>
  <si>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</si>
  <si>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</si>
  <si>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</si>
  <si>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</si>
  <si>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</si>
  <si>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</si>
  <si>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</si>
  <si>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</si>
  <si>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</si>
  <si>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</si>
  <si>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</si>
  <si>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</si>
  <si>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</si>
  <si>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</si>
  <si>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</si>
  <si>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</si>
  <si>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</si>
  <si>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</si>
  <si>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</si>
  <si>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</si>
  <si>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</si>
  <si>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</si>
  <si>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</si>
  <si>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</si>
  <si>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</si>
  <si>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</si>
  <si>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</si>
  <si>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</si>
  <si>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</si>
  <si>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</si>
  <si>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</si>
  <si>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</si>
  <si>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</si>
  <si>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</si>
  <si>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</si>
  <si>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</si>
  <si>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</si>
  <si>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</si>
  <si>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</si>
  <si>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</si>
  <si>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</si>
  <si>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</si>
  <si>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</si>
  <si>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</si>
  <si>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</si>
  <si>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</si>
  <si>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</si>
  <si>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</si>
  <si>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</si>
  <si>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</si>
  <si>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</si>
  <si>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</si>
  <si>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</si>
  <si>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</si>
  <si>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</si>
  <si>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</si>
  <si>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</si>
  <si>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</si>
  <si>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</si>
  <si>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</si>
  <si>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</si>
  <si>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</si>
  <si>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</si>
  <si>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</si>
  <si>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</si>
  <si>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</si>
  <si>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</si>
  <si>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</si>
  <si>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</si>
  <si>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</si>
  <si>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</si>
  <si>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</si>
  <si>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</si>
  <si>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</si>
  <si>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</si>
  <si>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</si>
  <si>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</si>
  <si>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</si>
  <si>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</si>
  <si>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</si>
  <si>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</si>
  <si>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</si>
  <si>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</si>
  <si>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</si>
  <si>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</si>
  <si>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</si>
  <si>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</si>
  <si>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</si>
  <si>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</si>
  <si>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</si>
  <si>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</si>
  <si>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</si>
  <si>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</si>
  <si>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</si>
  <si>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</si>
  <si>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</si>
  <si>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</si>
  <si>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</si>
  <si>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</si>
  <si>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</si>
  <si>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</si>
  <si>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</si>
  <si>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</si>
  <si>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</si>
  <si>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</si>
  <si>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</si>
  <si>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</si>
  <si>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</si>
  <si>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</si>
  <si>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</si>
  <si>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</si>
  <si>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</si>
  <si>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</si>
  <si>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</si>
  <si>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</si>
  <si>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</si>
  <si>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</si>
  <si>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</si>
  <si>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</si>
  <si>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</si>
  <si>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</si>
  <si>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</si>
  <si>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</si>
  <si>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</si>
  <si>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</si>
  <si>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</si>
  <si>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</si>
  <si>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</si>
  <si>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</si>
  <si>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</si>
  <si>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</si>
  <si>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</si>
  <si>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</si>
  <si>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</si>
  <si>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</si>
  <si>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</si>
  <si>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</si>
  <si>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</si>
  <si>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</si>
  <si>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</si>
  <si>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</si>
  <si>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</si>
  <si>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</si>
  <si>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</si>
  <si>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</si>
  <si>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</si>
  <si>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</si>
  <si>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</si>
  <si>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</si>
  <si>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</si>
  <si>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</si>
  <si>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</si>
  <si>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</si>
  <si>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</si>
  <si>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</si>
  <si>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</si>
  <si>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</si>
  <si>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</si>
  <si>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</si>
  <si>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</si>
  <si>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</si>
  <si>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</si>
  <si>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</si>
  <si>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</si>
  <si>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</si>
  <si>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</si>
  <si>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</si>
  <si>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</si>
  <si>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</si>
  <si>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</si>
  <si>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</si>
  <si>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</si>
  <si>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</si>
  <si>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</si>
  <si>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</si>
  <si>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</si>
  <si>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</si>
  <si>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</si>
  <si>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</si>
  <si>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</si>
  <si>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</si>
  <si>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</si>
  <si>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</si>
  <si>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</si>
  <si>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</si>
  <si>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</si>
  <si>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</si>
  <si>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</si>
  <si>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</si>
  <si>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</si>
  <si>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</si>
  <si>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</si>
  <si>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</si>
  <si>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</si>
  <si>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</si>
  <si>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</si>
  <si>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</si>
  <si>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</si>
  <si>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</si>
  <si>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</si>
  <si>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</si>
  <si>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</si>
  <si>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</si>
  <si>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</si>
  <si>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</si>
  <si>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</si>
  <si>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</si>
  <si>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</si>
  <si>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</si>
  <si>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</si>
  <si>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</si>
  <si>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</si>
  <si>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</si>
  <si>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</si>
  <si>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</si>
  <si>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</si>
  <si>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</si>
  <si>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</si>
  <si>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</si>
  <si>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</si>
  <si>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</si>
  <si>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</si>
  <si>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</si>
  <si>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</si>
  <si>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</si>
  <si>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</si>
  <si>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</si>
  <si>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</si>
  <si>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</si>
  <si>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</si>
  <si>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</si>
  <si>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</si>
  <si>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</si>
  <si>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</si>
  <si>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</si>
  <si>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</si>
  <si>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</si>
  <si>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</si>
  <si>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</si>
  <si>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</si>
  <si>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</si>
  <si>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</si>
  <si>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</si>
  <si>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</si>
  <si>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</si>
  <si>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</si>
  <si>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</si>
  <si>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</si>
  <si>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</si>
  <si>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</si>
  <si>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</si>
  <si>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</si>
  <si>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</si>
  <si>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</si>
  <si>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</si>
  <si>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</si>
  <si>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</si>
  <si>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</si>
  <si>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</si>
  <si>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</si>
  <si>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</si>
  <si>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</si>
  <si>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</si>
  <si>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</si>
  <si>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</si>
  <si>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</si>
  <si>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</si>
  <si>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</si>
  <si>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</si>
  <si>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</si>
  <si>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</si>
  <si>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</si>
  <si>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</si>
  <si>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</si>
  <si>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</si>
  <si>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</si>
  <si>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</si>
  <si>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</si>
  <si>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</si>
  <si>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</si>
  <si>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</si>
  <si>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</si>
  <si>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</si>
  <si>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</si>
  <si>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</si>
  <si>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</si>
  <si>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</si>
  <si>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</si>
  <si>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</si>
  <si>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</si>
  <si>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</si>
  <si>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</si>
  <si>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</si>
  <si>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</si>
  <si>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</si>
  <si>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</si>
  <si>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</si>
  <si>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</si>
  <si>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</si>
  <si>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</si>
  <si>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</si>
  <si>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</si>
  <si>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</si>
  <si>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</si>
  <si>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</si>
  <si>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</si>
  <si>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</si>
  <si>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</si>
  <si>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</si>
  <si>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</si>
  <si>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</si>
  <si>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</si>
  <si>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</si>
  <si>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</si>
  <si>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</si>
  <si>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</si>
  <si>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</si>
  <si>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</si>
  <si>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</si>
  <si>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</si>
  <si>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</si>
  <si>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</si>
  <si>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</si>
  <si>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</si>
  <si>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</si>
  <si>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</si>
  <si>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</si>
  <si>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</si>
  <si>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</si>
  <si>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</si>
  <si>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</si>
  <si>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</si>
  <si>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</si>
  <si>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</si>
  <si>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</si>
  <si>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</si>
  <si>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</si>
  <si>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</si>
  <si>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</si>
  <si>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</si>
  <si>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</si>
  <si>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</si>
  <si>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</si>
  <si>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</si>
  <si>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</si>
  <si>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</si>
  <si>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</si>
  <si>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</si>
  <si>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</si>
  <si>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</si>
  <si>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</si>
  <si>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</si>
  <si>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</si>
  <si>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</si>
  <si>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</si>
  <si>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</si>
  <si>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</si>
  <si>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</si>
  <si>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</si>
  <si>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</si>
  <si>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</si>
  <si>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</si>
  <si>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</si>
  <si>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</si>
  <si>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</si>
  <si>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</si>
  <si>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</si>
  <si>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</si>
  <si>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</si>
  <si>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</si>
  <si>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</si>
  <si>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</si>
  <si>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</si>
  <si>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</si>
  <si>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</si>
  <si>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</si>
  <si>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</si>
  <si>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</si>
  <si>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</si>
  <si>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</si>
  <si>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</si>
  <si>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</si>
  <si>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</si>
  <si>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</si>
  <si>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</si>
  <si>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</si>
  <si>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</si>
  <si>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</si>
  <si>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</si>
  <si>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</si>
  <si>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</si>
  <si>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</si>
  <si>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</si>
  <si>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</si>
  <si>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</si>
  <si>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</si>
  <si>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</si>
  <si>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</si>
  <si>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</si>
  <si>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</si>
  <si>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</si>
  <si>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</si>
  <si>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</si>
  <si>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</si>
  <si>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</si>
  <si>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</si>
  <si>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</si>
  <si>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</si>
  <si>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</si>
  <si>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</si>
  <si>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</si>
  <si>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</si>
  <si>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</si>
  <si>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</si>
  <si>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</si>
  <si>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</si>
  <si>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</si>
  <si>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</si>
  <si>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</si>
  <si>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</si>
  <si>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</si>
  <si>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</si>
  <si>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</si>
  <si>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</si>
  <si>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</si>
  <si>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</si>
  <si>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</si>
  <si>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</si>
  <si>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</si>
  <si>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</si>
  <si>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</si>
  <si>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</si>
  <si>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</si>
  <si>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</si>
  <si>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</si>
  <si>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</si>
  <si>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</si>
  <si>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</si>
  <si>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</si>
  <si>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</si>
  <si>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</si>
  <si>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</si>
  <si>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</si>
  <si>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</si>
  <si>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</si>
  <si>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</si>
  <si>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</si>
  <si>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</si>
  <si>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</si>
  <si>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</si>
  <si>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</si>
  <si>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</si>
  <si>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</si>
  <si>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</si>
  <si>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</si>
  <si>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</si>
  <si>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</si>
  <si>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</si>
  <si>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</si>
  <si>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</si>
  <si>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</si>
  <si>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</si>
  <si>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</si>
  <si>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</si>
  <si>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</si>
  <si>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</si>
  <si>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</si>
  <si>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</si>
  <si>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</si>
  <si>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</si>
  <si>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</si>
  <si>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</si>
  <si>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</si>
  <si>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</si>
  <si>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</si>
  <si>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</si>
  <si>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</si>
  <si>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</si>
  <si>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</si>
  <si>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</si>
  <si>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</si>
  <si>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</si>
  <si>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</si>
  <si>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</si>
  <si>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</si>
  <si>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</si>
  <si>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</si>
  <si>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</si>
  <si>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</si>
  <si>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</si>
  <si>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</si>
  <si>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</si>
  <si>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</si>
  <si>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</si>
  <si>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</si>
  <si>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</si>
  <si>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</si>
  <si>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</si>
  <si>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</si>
  <si>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</si>
  <si>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</si>
  <si>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</si>
  <si>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</si>
  <si>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</si>
  <si>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</si>
  <si>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</si>
  <si>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</si>
  <si>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</si>
  <si>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</si>
  <si>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</si>
  <si>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</si>
  <si>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</si>
  <si>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</si>
  <si>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</si>
  <si>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</si>
  <si>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</si>
  <si>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</si>
  <si>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</si>
  <si>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</si>
  <si>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</si>
  <si>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</si>
  <si>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</si>
  <si>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</si>
  <si>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</si>
  <si>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</si>
  <si>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</si>
  <si>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</si>
  <si>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</si>
  <si>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</si>
  <si>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</si>
  <si>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</si>
  <si>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</si>
  <si>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</si>
  <si>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</si>
  <si>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</si>
  <si>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</si>
  <si>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</si>
  <si>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</si>
  <si>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</si>
  <si>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</si>
  <si>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</si>
  <si>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</si>
  <si>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</si>
  <si>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</si>
  <si>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</si>
  <si>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</si>
  <si>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</si>
  <si>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</si>
  <si>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</si>
  <si>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</si>
  <si>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</si>
  <si>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</si>
  <si>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</si>
  <si>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</si>
  <si>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</si>
  <si>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</si>
  <si>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</si>
  <si>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</si>
  <si>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</si>
  <si>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</si>
  <si>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</si>
  <si>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</si>
  <si>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</si>
  <si>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</si>
  <si>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</si>
  <si>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</si>
  <si>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</si>
  <si>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</si>
  <si>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</si>
  <si>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</si>
  <si>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</si>
  <si>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</si>
  <si>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</si>
  <si>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</si>
  <si>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</si>
  <si>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</si>
  <si>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</si>
  <si>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</si>
  <si>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</si>
  <si>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</si>
  <si>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</si>
  <si>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</si>
  <si>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</si>
  <si>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</si>
  <si>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</si>
  <si>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</si>
  <si>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</si>
  <si>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</si>
  <si>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</si>
  <si>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</si>
  <si>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</si>
  <si>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</si>
  <si>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</si>
  <si>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</si>
  <si>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</si>
  <si>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</si>
  <si>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</si>
  <si>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</si>
  <si>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</si>
  <si>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</si>
  <si>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</si>
  <si>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</si>
  <si>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</si>
  <si>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</si>
  <si>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</si>
  <si>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</si>
  <si>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</si>
  <si>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</si>
  <si>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</si>
  <si>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</si>
  <si>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</si>
  <si>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</si>
  <si>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</si>
  <si>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</si>
  <si>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</si>
  <si>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</si>
  <si>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</si>
  <si>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</si>
  <si>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</si>
  <si>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</si>
  <si>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</si>
  <si>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</si>
  <si>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</si>
  <si>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</si>
  <si>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</si>
  <si>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</si>
  <si>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</si>
  <si>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</si>
  <si>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</si>
  <si>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</si>
  <si>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</si>
  <si>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</si>
  <si>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</si>
  <si>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</si>
  <si>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</si>
  <si>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</si>
  <si>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</si>
  <si>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</si>
  <si>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</si>
  <si>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</si>
  <si>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</si>
  <si>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</si>
  <si>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</si>
  <si>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</si>
  <si>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</si>
  <si>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</si>
  <si>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</si>
  <si>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</si>
  <si>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</si>
  <si>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</si>
  <si>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</si>
  <si>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</si>
  <si>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</si>
  <si>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</si>
  <si>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</si>
  <si>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</si>
  <si>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</si>
  <si>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</si>
  <si>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</si>
  <si>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</si>
  <si>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</si>
  <si>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</si>
  <si>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</si>
  <si>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</si>
  <si>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</si>
  <si>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</si>
  <si>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</si>
  <si>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</si>
  <si>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</si>
  <si>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</si>
  <si>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</si>
  <si>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</si>
  <si>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</si>
  <si>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</si>
  <si>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</si>
  <si>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</si>
  <si>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</si>
  <si>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</si>
  <si>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</si>
  <si>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</si>
  <si>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</si>
  <si>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</si>
  <si>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</si>
  <si>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</si>
  <si>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</si>
  <si>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</si>
  <si>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</si>
  <si>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</si>
  <si>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</si>
  <si>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</si>
  <si>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</si>
  <si>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</si>
  <si>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</si>
  <si>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</si>
  <si>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</si>
  <si>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</si>
  <si>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</si>
  <si>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</si>
  <si>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</si>
  <si>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</si>
  <si>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</si>
  <si>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</si>
  <si>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</si>
  <si>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</si>
  <si>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</si>
  <si>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</si>
  <si>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</si>
  <si>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</si>
  <si>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</si>
  <si>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</si>
  <si>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</si>
  <si>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</si>
  <si>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</si>
  <si>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</si>
  <si>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</si>
  <si>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</si>
  <si>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</si>
  <si>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</si>
  <si>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</si>
  <si>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</si>
  <si>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</si>
  <si>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</si>
  <si>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</si>
  <si>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</si>
  <si>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</si>
  <si>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</si>
  <si>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</si>
  <si>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</si>
  <si>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</si>
  <si>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</si>
  <si>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</si>
  <si>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</si>
  <si>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</si>
  <si>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</si>
  <si>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</si>
  <si>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</si>
  <si>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</si>
  <si>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</si>
  <si>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</si>
  <si>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</si>
  <si>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</si>
  <si>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</si>
  <si>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</si>
  <si>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</si>
  <si>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</si>
  <si>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</si>
  <si>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</si>
  <si>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</si>
  <si>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</si>
  <si>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</si>
  <si>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</si>
  <si>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</si>
  <si>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</si>
  <si>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</si>
  <si>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</si>
  <si>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</si>
  <si>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</si>
  <si>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</si>
  <si>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</si>
  <si>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</si>
  <si>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</si>
  <si>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</si>
  <si>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</si>
  <si>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</si>
  <si>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</si>
  <si>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</si>
  <si>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</si>
  <si>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</si>
  <si>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</si>
  <si>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</si>
  <si>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</si>
  <si>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</si>
  <si>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</si>
  <si>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</si>
  <si>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</si>
  <si>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</si>
  <si>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</si>
  <si>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</si>
  <si>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</si>
  <si>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</si>
  <si>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</si>
  <si>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</si>
  <si>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</si>
  <si>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</si>
  <si>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</si>
  <si>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</si>
  <si>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</si>
  <si>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</si>
  <si>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</si>
  <si>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</si>
  <si>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</si>
  <si>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</si>
  <si>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</si>
  <si>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</si>
  <si>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</si>
  <si>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</si>
  <si>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</si>
  <si>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</si>
  <si>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</si>
  <si>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</si>
  <si>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</si>
  <si>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</si>
  <si>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</si>
  <si>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</si>
  <si>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</si>
  <si>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</si>
  <si>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</si>
  <si>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</si>
  <si>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</si>
  <si>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</si>
  <si>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</si>
  <si>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</si>
  <si>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</si>
  <si>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</si>
  <si>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</si>
  <si>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</si>
  <si>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</si>
  <si>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</si>
  <si>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</si>
  <si>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</si>
  <si>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</si>
  <si>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</si>
  <si>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</si>
  <si>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</si>
  <si>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</si>
  <si>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</si>
  <si>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</si>
  <si>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</si>
  <si>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</si>
  <si>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</si>
  <si>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</si>
  <si>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</si>
  <si>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</si>
  <si>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</si>
  <si>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</si>
  <si>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</si>
  <si>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</si>
  <si>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</si>
  <si>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</si>
  <si>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</si>
  <si>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</si>
  <si>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</si>
  <si>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</si>
  <si>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</si>
  <si>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</si>
  <si>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</si>
  <si>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</si>
  <si>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</si>
  <si>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</si>
  <si>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</si>
  <si>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</si>
  <si>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</si>
  <si>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</si>
  <si>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</si>
  <si>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</si>
  <si>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</si>
  <si>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</si>
  <si>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</si>
  <si>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</si>
  <si>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</si>
  <si>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</si>
  <si>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</si>
  <si>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</si>
  <si>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</si>
  <si>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</si>
  <si>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</si>
  <si>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</si>
  <si>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</si>
  <si>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</si>
  <si>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</si>
  <si>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</si>
  <si>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</si>
  <si>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</si>
  <si>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</si>
  <si>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</si>
  <si>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</si>
  <si>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</si>
  <si>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</si>
  <si>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</si>
  <si>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</si>
  <si>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</si>
  <si>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</si>
  <si>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</si>
  <si>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</si>
  <si>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</si>
  <si>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</si>
  <si>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</si>
  <si>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</si>
  <si>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</si>
  <si>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</si>
  <si>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</si>
  <si>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</si>
  <si>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</si>
  <si>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</si>
  <si>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</si>
  <si>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</si>
  <si>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</si>
  <si>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</si>
  <si>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</si>
  <si>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</si>
  <si>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</si>
  <si>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</si>
  <si>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</si>
  <si>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</si>
  <si>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</si>
  <si>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</si>
  <si>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</si>
  <si>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</si>
  <si>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</si>
  <si>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</si>
  <si>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</si>
  <si>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</si>
  <si>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</si>
  <si>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</si>
  <si>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</si>
  <si>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</si>
  <si>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</si>
  <si>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</si>
  <si>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</si>
  <si>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</si>
  <si>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</si>
  <si>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</si>
  <si>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</si>
  <si>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</si>
  <si>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</si>
  <si>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</si>
  <si>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</si>
  <si>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</si>
  <si>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</si>
  <si>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</si>
  <si>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</si>
  <si>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</si>
  <si>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</si>
  <si>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</si>
  <si>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</si>
  <si>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</si>
  <si>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</si>
  <si>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</si>
  <si>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</si>
  <si>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</si>
  <si>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</si>
  <si>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</si>
  <si>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</si>
  <si>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</si>
  <si>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</si>
  <si>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</si>
  <si>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</si>
  <si>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</si>
  <si>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</si>
  <si>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</si>
  <si>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</si>
  <si>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</si>
  <si>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</si>
  <si>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</si>
  <si>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</si>
  <si>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</si>
  <si>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</si>
  <si>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</si>
  <si>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</si>
  <si>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</si>
  <si>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</si>
  <si>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</si>
  <si>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</si>
  <si>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</si>
  <si>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</si>
  <si>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</si>
  <si>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</si>
  <si>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</si>
  <si>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</si>
  <si>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</si>
  <si>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</si>
  <si>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</si>
  <si>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</si>
  <si>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</si>
  <si>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</si>
  <si>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</si>
  <si>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</si>
  <si>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</si>
  <si>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</si>
  <si>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</si>
  <si>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</si>
  <si>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</si>
  <si>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</si>
  <si>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</si>
  <si>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</si>
  <si>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</si>
  <si>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</si>
  <si>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</si>
  <si>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</si>
  <si>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</si>
  <si>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</si>
  <si>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</si>
  <si>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</si>
  <si>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</si>
  <si>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</si>
  <si>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</si>
  <si>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</si>
  <si>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</si>
  <si>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</si>
  <si>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</si>
  <si>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</si>
  <si>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</si>
  <si>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</si>
  <si>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</si>
  <si>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</si>
  <si>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</si>
  <si>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</si>
  <si>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</si>
  <si>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</si>
  <si>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</si>
  <si>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</si>
  <si>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</si>
  <si>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</si>
  <si>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</si>
  <si>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</si>
  <si>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</si>
  <si>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</si>
  <si>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</si>
  <si>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</si>
  <si>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</si>
  <si>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</si>
  <si>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</si>
  <si>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</si>
  <si>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</si>
  <si>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</si>
  <si>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</si>
  <si>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</si>
  <si>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</si>
  <si>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</si>
  <si>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</si>
  <si>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</si>
  <si>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</si>
  <si>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</si>
  <si>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</si>
  <si>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</si>
  <si>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</si>
  <si>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</si>
  <si>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</si>
  <si>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</si>
  <si>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</si>
  <si>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</si>
  <si>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</si>
  <si>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</si>
  <si>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</si>
  <si>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</si>
  <si>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</si>
  <si>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</si>
  <si>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</si>
  <si>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</si>
  <si>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</si>
  <si>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</si>
  <si>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</si>
  <si>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</si>
  <si>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</si>
  <si>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</si>
  <si>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</si>
  <si>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</si>
  <si>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</si>
  <si>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</si>
  <si>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</si>
  <si>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</si>
  <si>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</si>
  <si>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</si>
  <si>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</si>
  <si>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</si>
  <si>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</si>
  <si>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</si>
  <si>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</si>
  <si>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</si>
  <si>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</si>
  <si>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</si>
  <si>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</si>
  <si>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</si>
  <si>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</si>
  <si>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</si>
  <si>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</si>
  <si>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</si>
  <si>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</si>
  <si>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</si>
  <si>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</si>
  <si>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</si>
  <si>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</si>
  <si>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</si>
  <si>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</si>
  <si>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</si>
  <si>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</si>
  <si>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</si>
  <si>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</si>
  <si>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</si>
  <si>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</si>
  <si>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</si>
  <si>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</si>
  <si>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</si>
  <si>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</si>
  <si>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</si>
  <si>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</si>
  <si>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</si>
  <si>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</si>
  <si>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</si>
  <si>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</si>
  <si>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</si>
  <si>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</si>
  <si>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</si>
  <si>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</si>
  <si>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</si>
  <si>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</si>
  <si>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</si>
  <si>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</si>
  <si>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</si>
  <si>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</si>
  <si>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</si>
  <si>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</si>
  <si>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</si>
  <si>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</si>
  <si>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</si>
  <si>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</si>
  <si>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</si>
  <si>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</si>
  <si>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</si>
  <si>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</si>
  <si>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</si>
  <si>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</si>
  <si>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</si>
  <si>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</si>
  <si>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</si>
  <si>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</si>
  <si>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</si>
  <si>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</si>
  <si>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</si>
  <si>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</si>
  <si>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</si>
  <si>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</si>
  <si>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</si>
  <si>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</si>
  <si>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</si>
  <si>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</si>
  <si>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</si>
  <si>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</si>
  <si>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</si>
  <si>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</si>
  <si>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</si>
  <si>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</si>
  <si>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</si>
  <si>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</si>
  <si>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</si>
  <si>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</si>
  <si>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</si>
  <si>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</si>
  <si>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</si>
  <si>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</si>
  <si>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</si>
  <si>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</si>
  <si>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</si>
  <si>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</si>
  <si>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</si>
  <si>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</si>
  <si>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</si>
  <si>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</si>
  <si>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</si>
  <si>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</si>
  <si>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</si>
  <si>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</si>
  <si>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</si>
  <si>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</si>
  <si>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</si>
  <si>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</si>
  <si>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</si>
  <si>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</si>
  <si>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</si>
  <si>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</si>
  <si>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</si>
  <si>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</si>
  <si>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</si>
  <si>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</si>
  <si>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</si>
  <si>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</si>
  <si>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</si>
  <si>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</si>
  <si>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</si>
  <si>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</si>
  <si>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</si>
  <si>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</si>
  <si>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</si>
  <si>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</si>
  <si>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</si>
  <si>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</si>
  <si>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</si>
  <si>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</si>
  <si>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</si>
  <si>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</si>
  <si>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</si>
  <si>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</si>
  <si>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</si>
  <si>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</si>
  <si>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</si>
  <si>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</si>
  <si>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</si>
  <si>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</si>
  <si>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</si>
  <si>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</si>
  <si>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</si>
  <si>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</si>
  <si>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</si>
  <si>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</si>
  <si>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</si>
  <si>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</si>
  <si>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</si>
  <si>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</si>
  <si>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</si>
  <si>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</si>
  <si>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</si>
  <si>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</si>
  <si>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</si>
  <si>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</si>
  <si>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</si>
  <si>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</si>
  <si>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</si>
  <si>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</si>
  <si>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</si>
  <si>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</si>
  <si>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</si>
  <si>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</si>
  <si>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</si>
  <si>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</si>
  <si>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</si>
  <si>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</si>
  <si>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</si>
  <si>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</si>
  <si>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</si>
  <si>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</si>
  <si>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</si>
  <si>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</si>
  <si>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</si>
  <si>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</si>
  <si>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</si>
  <si>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</si>
  <si>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</si>
  <si>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</si>
  <si>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</si>
  <si>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</si>
  <si>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</si>
  <si>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</si>
  <si>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</si>
  <si>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</si>
  <si>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</si>
  <si>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</si>
  <si>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</si>
  <si>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</si>
  <si>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</si>
  <si>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</si>
  <si>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</si>
  <si>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</si>
  <si>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</si>
  <si>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</si>
  <si>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</si>
  <si>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</si>
  <si>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</si>
  <si>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</si>
  <si>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</si>
  <si>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</si>
  <si>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</si>
  <si>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</si>
  <si>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</si>
  <si>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</si>
  <si>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</si>
  <si>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</si>
  <si>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</si>
  <si>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</si>
  <si>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</si>
  <si>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</si>
  <si>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</si>
  <si>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</si>
  <si>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</si>
  <si>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</si>
  <si>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</si>
  <si>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</si>
  <si>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</si>
  <si>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</si>
  <si>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</si>
  <si>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</si>
  <si>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</si>
  <si>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</si>
  <si>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</si>
  <si>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</si>
  <si>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</si>
  <si>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</si>
  <si>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</si>
  <si>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</si>
  <si>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</si>
  <si>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</si>
  <si>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</si>
  <si>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</si>
  <si>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</si>
  <si>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</si>
  <si>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</si>
  <si>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</si>
  <si>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</si>
  <si>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</si>
  <si>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</si>
  <si>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</si>
  <si>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</si>
  <si>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</si>
  <si>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</si>
  <si>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</si>
  <si>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</si>
  <si>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</si>
  <si>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</si>
  <si>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</si>
  <si>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</si>
  <si>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</si>
  <si>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</si>
  <si>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</si>
  <si>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</si>
  <si>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</si>
  <si>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</si>
  <si>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</si>
  <si>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</si>
  <si>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</si>
  <si>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</si>
  <si>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</si>
  <si>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</si>
  <si>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</si>
  <si>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</si>
  <si>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</si>
  <si>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</si>
  <si>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</si>
  <si>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</si>
  <si>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</si>
  <si>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</si>
  <si>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</si>
  <si>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</si>
  <si>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</si>
  <si>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</si>
  <si>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</si>
  <si>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</si>
  <si>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</si>
  <si>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</si>
  <si>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</si>
  <si>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</si>
  <si>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</si>
  <si>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</si>
  <si>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</si>
  <si>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</si>
  <si>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</si>
  <si>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</si>
  <si>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</si>
  <si>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</si>
  <si>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</si>
  <si>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</si>
  <si>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</si>
  <si>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</si>
  <si>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</si>
  <si>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</si>
  <si>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</si>
  <si>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</si>
  <si>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</si>
  <si>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</si>
  <si>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</si>
  <si>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</si>
  <si>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</si>
  <si>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</si>
  <si>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</si>
  <si>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</si>
  <si>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</si>
  <si>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</si>
  <si>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</si>
  <si>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</si>
  <si>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</si>
  <si>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</si>
  <si>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</si>
  <si>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</si>
  <si>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</si>
  <si>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</si>
  <si>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</si>
  <si>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</si>
  <si>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</si>
  <si>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</si>
  <si>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</si>
  <si>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</si>
  <si>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</si>
  <si>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</si>
  <si>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</si>
  <si>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</si>
  <si>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</si>
  <si>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</si>
  <si>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</si>
  <si>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</si>
  <si>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</si>
  <si>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</si>
  <si>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</si>
  <si>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</si>
  <si>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</si>
  <si>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</si>
  <si>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</si>
  <si>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</si>
  <si>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</si>
  <si>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</si>
  <si>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</si>
  <si>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</si>
  <si>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</si>
  <si>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</si>
  <si>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</si>
  <si>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</si>
  <si>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</si>
  <si>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</si>
  <si>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</si>
  <si>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</si>
  <si>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</si>
  <si>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</si>
  <si>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</si>
  <si>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</si>
  <si>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</si>
  <si>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</si>
  <si>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</si>
  <si>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</si>
  <si>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</si>
  <si>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</si>
  <si>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</si>
  <si>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</si>
  <si>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</si>
  <si>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</si>
  <si>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</si>
  <si>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</si>
  <si>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</si>
  <si>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</si>
  <si>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</si>
  <si>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</si>
  <si>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</si>
  <si>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</si>
  <si>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</si>
  <si>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</si>
  <si>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</si>
  <si>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</si>
  <si>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</si>
  <si>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</si>
  <si>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</si>
  <si>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</si>
  <si>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</si>
  <si>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</si>
  <si>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</si>
  <si>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</si>
  <si>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</si>
  <si>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</si>
  <si>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</si>
  <si>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</si>
  <si>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</si>
  <si>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</si>
  <si>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</si>
  <si>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</si>
  <si>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</si>
  <si>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</si>
  <si>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</si>
  <si>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</si>
  <si>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</si>
  <si>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</si>
  <si>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</si>
  <si>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</si>
  <si>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</si>
  <si>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</si>
  <si>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</si>
  <si>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</si>
  <si>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</si>
  <si>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</si>
  <si>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</si>
  <si>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</si>
  <si>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</si>
  <si>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</si>
  <si>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</si>
  <si>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</si>
  <si>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</si>
  <si>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</si>
  <si>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</si>
  <si>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</si>
  <si>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</si>
  <si>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</si>
  <si>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</si>
  <si>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</si>
  <si>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</si>
  <si>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</si>
  <si>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</si>
  <si>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</si>
  <si>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</si>
  <si>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</si>
  <si>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</si>
  <si>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</si>
  <si>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</si>
  <si>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</si>
  <si>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</si>
  <si>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</si>
  <si>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</si>
  <si>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</si>
  <si>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</si>
  <si>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</si>
  <si>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</si>
  <si>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</si>
  <si>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</si>
  <si>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</si>
  <si>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</si>
  <si>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</si>
  <si>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</si>
  <si>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</si>
  <si>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</si>
  <si>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</si>
  <si>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</si>
  <si>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</si>
  <si>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</si>
  <si>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</si>
  <si>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</si>
  <si>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</si>
  <si>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</si>
  <si>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</si>
  <si>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</si>
  <si>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</si>
  <si>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</si>
  <si>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</si>
  <si>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</si>
  <si>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</si>
  <si>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</si>
  <si>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</si>
  <si>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</si>
  <si>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</si>
  <si>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</si>
  <si>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</si>
  <si>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</si>
  <si>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</si>
  <si>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</si>
  <si>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</si>
  <si>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</si>
  <si>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</si>
  <si>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</si>
  <si>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</si>
  <si>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</si>
  <si>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</si>
  <si>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</si>
  <si>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</si>
  <si>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</si>
  <si>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</si>
  <si>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</si>
  <si>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</si>
  <si>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</si>
  <si>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</si>
  <si>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</si>
  <si>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</si>
  <si>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</si>
  <si>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</si>
  <si>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</si>
  <si>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</si>
  <si>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</si>
  <si>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</si>
  <si>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</si>
  <si>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</si>
  <si>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</si>
  <si>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</si>
  <si>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</si>
  <si>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</si>
  <si>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</si>
  <si>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</si>
  <si>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</si>
  <si>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</si>
  <si>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</si>
  <si>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</si>
  <si>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</si>
  <si>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</si>
  <si>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</si>
  <si>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</si>
  <si>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</si>
  <si>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</si>
  <si>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</si>
  <si>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</si>
  <si>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</si>
  <si>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</si>
  <si>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</si>
  <si>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</si>
  <si>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</si>
  <si>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</si>
  <si>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</si>
  <si>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</si>
  <si>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</si>
  <si>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</si>
  <si>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</si>
  <si>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</si>
  <si>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</si>
  <si>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</si>
  <si>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</si>
  <si>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</si>
  <si>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</si>
  <si>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</si>
  <si>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</si>
  <si>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</si>
  <si>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</si>
  <si>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</si>
  <si>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</si>
  <si>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</si>
  <si>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</si>
  <si>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</si>
  <si>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</si>
  <si>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</si>
  <si>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</si>
  <si>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</si>
  <si>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</si>
  <si>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</si>
  <si>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</si>
  <si>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</si>
  <si>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</si>
  <si>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</si>
  <si>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</si>
  <si>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</si>
  <si>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</si>
  <si>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</si>
  <si>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</si>
  <si>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</si>
  <si>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</si>
  <si>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</si>
  <si>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</si>
  <si>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</si>
  <si>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</si>
  <si>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</si>
  <si>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</si>
  <si>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</si>
  <si>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</si>
  <si>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</si>
  <si>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</si>
  <si>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</si>
  <si>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</si>
  <si>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</si>
  <si>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</si>
  <si>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</si>
  <si>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</si>
  <si>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</si>
  <si>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</si>
  <si>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</si>
  <si>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</si>
  <si>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</si>
  <si>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</si>
  <si>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</si>
  <si>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</si>
  <si>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</si>
  <si>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</si>
  <si>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</si>
  <si>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</si>
  <si>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</si>
  <si>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</si>
  <si>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</si>
  <si>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</si>
  <si>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</si>
  <si>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</si>
  <si>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</si>
  <si>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</si>
  <si>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</si>
  <si>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</si>
  <si>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</si>
  <si>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</si>
  <si>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</si>
  <si>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</si>
  <si>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</si>
  <si>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</si>
  <si>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</si>
  <si>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</si>
  <si>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</si>
  <si>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</si>
  <si>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</si>
  <si>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</si>
  <si>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</si>
  <si>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</si>
  <si>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</si>
  <si>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</si>
  <si>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</si>
  <si>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</si>
  <si>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</si>
  <si>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</si>
  <si>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</si>
  <si>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</si>
  <si>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</si>
  <si>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</si>
  <si>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</si>
  <si>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</si>
  <si>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</si>
  <si>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</si>
  <si>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</si>
  <si>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</si>
  <si>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</si>
  <si>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</si>
  <si>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</si>
  <si>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</si>
  <si>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</si>
  <si>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</si>
  <si>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</si>
  <si>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</si>
  <si>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</si>
  <si>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</si>
  <si>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</si>
  <si>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</si>
  <si>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</si>
  <si>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</si>
  <si>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</si>
  <si>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</si>
  <si>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</si>
  <si>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</si>
  <si>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</si>
  <si>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</si>
  <si>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</si>
  <si>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</si>
  <si>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</si>
  <si>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</si>
  <si>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</si>
  <si>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</si>
  <si>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</si>
  <si>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</si>
  <si>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</si>
  <si>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</si>
  <si>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</si>
  <si>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</si>
  <si>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</si>
  <si>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</si>
  <si>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</si>
  <si>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</si>
  <si>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</si>
  <si>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</si>
  <si>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</si>
  <si>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</si>
  <si>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</si>
  <si>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</si>
  <si>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</si>
  <si>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</si>
  <si>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</si>
  <si>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</si>
  <si>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</si>
  <si>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</si>
  <si>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</si>
  <si>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</si>
  <si>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</si>
  <si>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</si>
  <si>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</si>
  <si>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</si>
  <si>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</si>
  <si>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</si>
  <si>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</si>
  <si>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</si>
  <si>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</si>
  <si>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</si>
  <si>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</si>
  <si>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</si>
  <si>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</si>
  <si>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</si>
  <si>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</si>
  <si>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</si>
  <si>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</si>
  <si>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</si>
  <si>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</si>
  <si>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</si>
  <si>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</si>
  <si>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</si>
  <si>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</si>
  <si>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</si>
  <si>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</si>
  <si>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</si>
  <si>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</si>
  <si>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</si>
  <si>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</si>
  <si>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</si>
  <si>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</si>
  <si>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</si>
  <si>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</si>
  <si>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</si>
  <si>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</si>
  <si>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</si>
  <si>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</si>
  <si>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</si>
  <si>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</si>
  <si>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</si>
  <si>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</si>
  <si>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</si>
  <si>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</si>
  <si>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</si>
  <si>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</si>
  <si>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</si>
  <si>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</si>
  <si>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</si>
  <si>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</si>
  <si>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</si>
  <si>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</si>
  <si>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</si>
  <si>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</si>
  <si>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</si>
  <si>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</si>
  <si>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</si>
  <si>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</si>
  <si>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</si>
  <si>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</si>
  <si>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</si>
  <si>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</si>
  <si>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</si>
  <si>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</si>
  <si>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</si>
  <si>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</si>
  <si>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</si>
  <si>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</si>
  <si>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</si>
  <si>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</si>
  <si>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</si>
  <si>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</si>
  <si>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</si>
  <si>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</si>
  <si>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</si>
  <si>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</si>
  <si>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</si>
  <si>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</si>
  <si>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</si>
  <si>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</si>
  <si>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</si>
  <si>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</si>
  <si>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</si>
  <si>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</si>
  <si>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</si>
  <si>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</si>
  <si>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</si>
  <si>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</si>
  <si>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</si>
  <si>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</si>
  <si>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</si>
  <si>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</si>
  <si>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</si>
  <si>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</si>
  <si>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</si>
  <si>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</si>
  <si>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</si>
  <si>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</si>
  <si>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</si>
  <si>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</si>
  <si>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</si>
  <si>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</si>
  <si>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</si>
  <si>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</si>
  <si>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</si>
  <si>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</si>
  <si>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</si>
  <si>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</si>
  <si>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</si>
  <si>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</si>
  <si>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</si>
  <si>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</si>
  <si>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</si>
  <si>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</si>
  <si>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</si>
  <si>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</si>
  <si>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</si>
  <si>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</si>
  <si>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</si>
  <si>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</si>
  <si>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</si>
  <si>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</si>
  <si>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</si>
  <si>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</si>
  <si>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</si>
  <si>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</si>
  <si>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</si>
  <si>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</si>
  <si>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</si>
  <si>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</si>
  <si>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</si>
  <si>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</si>
  <si>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</si>
  <si>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</si>
  <si>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</si>
  <si>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</si>
  <si>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</si>
  <si>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</si>
  <si>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</si>
  <si>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</si>
  <si>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</si>
  <si>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</si>
  <si>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</si>
  <si>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</si>
  <si>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</si>
  <si>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</si>
  <si>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</si>
  <si>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</si>
  <si>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</si>
  <si>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</si>
  <si>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</si>
  <si>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</si>
  <si>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</si>
  <si>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</si>
  <si>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</si>
  <si>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</si>
  <si>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</si>
  <si>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</si>
  <si>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</si>
  <si>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</si>
  <si>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</si>
  <si>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</si>
  <si>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</si>
  <si>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</si>
  <si>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</si>
  <si>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</si>
  <si>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</si>
  <si>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</si>
  <si>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</si>
  <si>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</si>
  <si>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</si>
  <si>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</si>
  <si>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</si>
  <si>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</si>
  <si>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</si>
  <si>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</si>
  <si>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</si>
  <si>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</si>
  <si>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</si>
  <si>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</si>
  <si>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</si>
  <si>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</si>
  <si>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</si>
  <si>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</si>
  <si>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</si>
  <si>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</si>
  <si>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</si>
  <si>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</si>
  <si>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</si>
  <si>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</si>
  <si>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</si>
  <si>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</si>
  <si>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</si>
  <si>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</si>
  <si>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</si>
  <si>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</si>
  <si>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</si>
  <si>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</si>
  <si>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</si>
  <si>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</si>
  <si>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</si>
  <si>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</si>
  <si>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</si>
  <si>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</si>
  <si>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</si>
  <si>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</si>
  <si>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</si>
  <si>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</si>
  <si>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</si>
  <si>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</si>
  <si>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</si>
  <si>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</si>
  <si>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</si>
  <si>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</si>
  <si>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</si>
  <si>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</si>
  <si>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</si>
  <si>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</si>
  <si>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</si>
  <si>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</si>
  <si>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</si>
  <si>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</si>
  <si>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</si>
  <si>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</si>
  <si>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</si>
  <si>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</si>
  <si>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</si>
  <si>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</si>
  <si>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</si>
  <si>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</si>
  <si>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</si>
  <si>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</si>
  <si>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</si>
  <si>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</si>
  <si>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</si>
  <si>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</si>
  <si>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</si>
  <si>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</si>
  <si>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</si>
  <si>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</si>
  <si>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</si>
  <si>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</si>
  <si>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</si>
  <si>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</si>
  <si>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</si>
  <si>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</si>
  <si>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</si>
  <si>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</si>
  <si>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</si>
  <si>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</si>
  <si>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</si>
  <si>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</si>
  <si>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</si>
  <si>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</si>
  <si>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</si>
  <si>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</si>
  <si>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</si>
  <si>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</si>
  <si>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</si>
  <si>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</si>
  <si>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</si>
  <si>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</si>
  <si>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</si>
  <si>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</si>
  <si>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</si>
  <si>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</si>
  <si>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</si>
  <si>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</si>
  <si>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</si>
  <si>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</si>
  <si>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</si>
  <si>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</si>
  <si>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</si>
  <si>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</si>
  <si>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</si>
  <si>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</si>
  <si>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</si>
  <si>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</si>
  <si>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</si>
  <si>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</si>
  <si>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</si>
  <si>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</si>
  <si>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</si>
  <si>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</si>
  <si>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</si>
  <si>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</si>
  <si>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</si>
  <si>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</si>
  <si>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</si>
  <si>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</si>
  <si>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</si>
  <si>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</si>
  <si>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</si>
  <si>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</si>
  <si>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</si>
  <si>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</si>
  <si>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</si>
  <si>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</si>
  <si>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</si>
  <si>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</si>
  <si>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</si>
  <si>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</si>
  <si>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</si>
  <si>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</si>
  <si>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</si>
  <si>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</si>
  <si>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</si>
  <si>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</si>
  <si>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</si>
  <si>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</si>
  <si>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</si>
  <si>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</si>
  <si>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</si>
  <si>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</si>
  <si>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</si>
  <si>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</si>
  <si>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</si>
  <si>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</si>
  <si>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</si>
  <si>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</si>
  <si>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</si>
  <si>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</si>
  <si>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</si>
  <si>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</si>
  <si>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</si>
  <si>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</si>
  <si>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</si>
  <si>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</si>
  <si>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</si>
  <si>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</si>
  <si>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</si>
  <si>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</si>
  <si>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</si>
  <si>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</si>
  <si>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</si>
  <si>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</si>
  <si>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</si>
  <si>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</si>
  <si>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</si>
  <si>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</si>
  <si>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</si>
  <si>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</si>
  <si>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</si>
  <si>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</si>
  <si>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</si>
  <si>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</si>
  <si>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</si>
  <si>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</si>
  <si>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</si>
  <si>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</si>
  <si>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</si>
  <si>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</si>
  <si>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</si>
  <si>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</si>
  <si>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</si>
  <si>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</si>
  <si>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</si>
  <si>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</si>
  <si>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</si>
  <si>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</si>
  <si>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</si>
  <si>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</si>
  <si>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</si>
  <si>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</si>
  <si>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</si>
  <si>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</si>
  <si>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</si>
  <si>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</si>
  <si>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</si>
  <si>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</si>
  <si>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</si>
  <si>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</si>
  <si>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</si>
  <si>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</si>
  <si>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</si>
  <si>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</si>
  <si>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</si>
  <si>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</si>
  <si>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</si>
  <si>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</si>
  <si>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</si>
  <si>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</si>
  <si>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</si>
  <si>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</si>
  <si>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</si>
  <si>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</si>
  <si>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</si>
  <si>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</si>
  <si>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</si>
  <si>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</si>
  <si>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</si>
  <si>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</si>
  <si>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</si>
  <si>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</si>
  <si>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</si>
  <si>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</si>
  <si>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</si>
  <si>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</si>
  <si>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</si>
  <si>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</si>
  <si>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</si>
  <si>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</si>
  <si>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</si>
  <si>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</si>
  <si>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</si>
  <si>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</si>
  <si>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</si>
  <si>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</si>
  <si>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</si>
  <si>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</si>
  <si>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</si>
  <si>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</si>
  <si>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</si>
  <si>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</si>
  <si>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</si>
  <si>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</si>
  <si>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</si>
  <si>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</si>
  <si>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</si>
  <si>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</si>
  <si>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</si>
  <si>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</si>
  <si>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</si>
  <si>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</si>
  <si>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</si>
  <si>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</si>
  <si>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</si>
  <si>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</si>
  <si>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</si>
  <si>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</si>
  <si>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</si>
  <si>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</si>
  <si>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</si>
  <si>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</si>
  <si>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</si>
  <si>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</si>
  <si>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</si>
  <si>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</si>
  <si>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</si>
  <si>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</si>
  <si>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</si>
  <si>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</si>
  <si>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</si>
  <si>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</si>
  <si>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</si>
  <si>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</si>
  <si>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</si>
  <si>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</si>
  <si>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</si>
  <si>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</si>
  <si>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</si>
  <si>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</si>
  <si>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</si>
  <si>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</si>
  <si>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</si>
  <si>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</si>
  <si>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</si>
  <si>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</si>
  <si>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</si>
  <si>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</si>
  <si>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</si>
  <si>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</si>
  <si>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</si>
  <si>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</si>
  <si>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</si>
  <si>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</si>
  <si>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</si>
  <si>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</si>
  <si>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</si>
  <si>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</si>
  <si>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</si>
  <si>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</si>
  <si>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</si>
  <si>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</si>
  <si>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</si>
  <si>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</si>
  <si>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</si>
  <si>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</si>
  <si>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</si>
  <si>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</si>
  <si>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</si>
  <si>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</si>
  <si>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</si>
  <si>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</si>
  <si>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</si>
  <si>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</si>
  <si>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</si>
  <si>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</si>
  <si>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</si>
  <si>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</si>
  <si>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</si>
  <si>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</si>
  <si>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</si>
  <si>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</si>
  <si>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</si>
  <si>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</si>
  <si>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</si>
  <si>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</si>
  <si>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</si>
  <si>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</si>
  <si>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</si>
  <si>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</si>
  <si>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</si>
  <si>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</si>
  <si>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</si>
  <si>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</si>
  <si>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</si>
  <si>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</si>
  <si>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</si>
  <si>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</si>
  <si>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</si>
  <si>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</si>
  <si>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</si>
  <si>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</si>
  <si>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</si>
  <si>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</si>
  <si>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</si>
  <si>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</si>
  <si>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</si>
  <si>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</si>
  <si>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</si>
  <si>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</si>
  <si>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</si>
  <si>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</si>
  <si>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</si>
  <si>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</si>
  <si>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</si>
  <si>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</si>
  <si>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</si>
  <si>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</si>
  <si>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</si>
  <si>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</si>
  <si>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</si>
  <si>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</si>
  <si>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</si>
  <si>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</si>
  <si>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</si>
  <si>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</si>
  <si>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</si>
  <si>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</si>
  <si>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</si>
  <si>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</si>
  <si>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</si>
  <si>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</si>
  <si>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</si>
  <si>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</si>
  <si>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</si>
  <si>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</si>
  <si>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</si>
  <si>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</si>
  <si>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</si>
  <si>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</si>
  <si>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</si>
  <si>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</si>
  <si>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</si>
  <si>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</si>
  <si>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</si>
  <si>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</si>
  <si>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</si>
  <si>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</si>
  <si>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</si>
  <si>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</si>
  <si>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</si>
  <si>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</si>
  <si>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</si>
  <si>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</si>
  <si>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</si>
  <si>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</si>
  <si>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</si>
  <si>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</si>
  <si>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</si>
  <si>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</si>
  <si>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</si>
  <si>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</si>
  <si>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</si>
  <si>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</si>
  <si>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</si>
  <si>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</si>
  <si>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</si>
  <si>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</si>
  <si>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</si>
  <si>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</si>
  <si>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</si>
  <si>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</si>
  <si>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</si>
  <si>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</si>
  <si>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</si>
  <si>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</si>
  <si>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</si>
  <si>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</si>
  <si>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</si>
  <si>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</si>
  <si>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</si>
  <si>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</si>
  <si>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</si>
  <si>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</si>
  <si>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</si>
  <si>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</si>
  <si>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</si>
  <si>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</si>
  <si>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</si>
  <si>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</si>
  <si>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</si>
  <si>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</si>
  <si>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</si>
  <si>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</si>
  <si>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</si>
  <si>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</si>
  <si>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</si>
  <si>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</si>
  <si>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</si>
  <si>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</si>
  <si>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</si>
  <si>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</si>
  <si>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</si>
  <si>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</si>
  <si>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</si>
  <si>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</si>
  <si>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</si>
  <si>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</si>
  <si>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</si>
  <si>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</si>
  <si>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</si>
  <si>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</si>
  <si>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</si>
  <si>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</si>
  <si>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</si>
  <si>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</si>
  <si>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</si>
  <si>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</si>
  <si>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</si>
  <si>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</si>
  <si>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</si>
  <si>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</si>
  <si>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</si>
  <si>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</si>
  <si>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</si>
  <si>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</si>
  <si>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</si>
  <si>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</si>
  <si>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</si>
  <si>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</si>
  <si>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</si>
  <si>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</si>
  <si>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</si>
  <si>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</si>
  <si>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</si>
  <si>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</si>
  <si>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</si>
  <si>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</si>
  <si>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</si>
  <si>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</si>
  <si>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</si>
  <si>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</si>
  <si>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</si>
  <si>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</si>
  <si>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</si>
  <si>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</si>
  <si>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</si>
  <si>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</si>
  <si>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</si>
  <si>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</si>
  <si>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</si>
  <si>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</si>
  <si>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</si>
  <si>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</si>
  <si>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</si>
  <si>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</si>
  <si>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</si>
  <si>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</si>
  <si>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</si>
  <si>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</si>
  <si>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</si>
  <si>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</si>
  <si>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</si>
  <si>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</si>
  <si>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</si>
  <si>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</si>
  <si>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</si>
  <si>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</si>
  <si>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</si>
  <si>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</si>
  <si>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</si>
  <si>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</si>
  <si>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</si>
  <si>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</si>
  <si>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</si>
  <si>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</si>
  <si>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</si>
  <si>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</si>
  <si>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</si>
  <si>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</si>
  <si>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</si>
  <si>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</si>
  <si>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</si>
  <si>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</si>
  <si>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</si>
  <si>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</si>
  <si>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</si>
  <si>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</si>
  <si>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</si>
  <si>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</si>
  <si>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</si>
  <si>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</si>
  <si>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</si>
  <si>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</si>
  <si>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</si>
  <si>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</si>
  <si>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</si>
  <si>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</si>
  <si>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</si>
  <si>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</si>
  <si>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</si>
  <si>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</si>
  <si>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</si>
  <si>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</si>
  <si>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</si>
  <si>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</si>
  <si>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</si>
  <si>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</si>
  <si>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</si>
  <si>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</si>
  <si>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</si>
  <si>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</si>
  <si>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</si>
  <si>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</si>
  <si>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</si>
  <si>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</si>
  <si>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</si>
  <si>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</si>
  <si>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</si>
  <si>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</si>
  <si>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</si>
  <si>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</si>
  <si>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</si>
  <si>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</si>
  <si>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</si>
  <si>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</si>
  <si>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</si>
  <si>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</si>
  <si>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</si>
  <si>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</si>
  <si>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</si>
  <si>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</si>
  <si>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</si>
  <si>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</si>
  <si>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</si>
  <si>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</si>
  <si>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</si>
  <si>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</si>
  <si>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</si>
  <si>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</si>
  <si>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</si>
  <si>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</si>
  <si>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</si>
  <si>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</si>
  <si>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</si>
  <si>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</si>
  <si>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</si>
  <si>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</si>
  <si>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</si>
  <si>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</si>
  <si>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</si>
  <si>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</si>
  <si>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</si>
  <si>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</si>
  <si>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</si>
  <si>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</si>
  <si>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</si>
  <si>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</si>
  <si>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</si>
  <si>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</si>
  <si>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</si>
  <si>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</si>
  <si>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</si>
  <si>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</si>
  <si>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</si>
  <si>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</si>
  <si>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</si>
  <si>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</si>
  <si>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</si>
  <si>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</si>
  <si>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</si>
  <si>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</si>
  <si>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</si>
  <si>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</si>
  <si>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</si>
  <si>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</si>
  <si>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</si>
  <si>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</si>
  <si>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</si>
  <si>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</si>
  <si>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</si>
  <si>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</si>
  <si>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</si>
  <si>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</si>
  <si>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</si>
  <si>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</si>
  <si>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</si>
  <si>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</si>
  <si>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</si>
  <si>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</si>
  <si>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</si>
  <si>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</si>
  <si>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</si>
  <si>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</si>
  <si>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</si>
  <si>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</si>
  <si>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</si>
  <si>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</si>
  <si>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</si>
  <si>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</si>
  <si>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</si>
  <si>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</si>
  <si>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</si>
  <si>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</si>
  <si>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</si>
  <si>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</si>
  <si>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</si>
  <si>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</si>
  <si>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</si>
  <si>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</si>
  <si>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</si>
  <si>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</si>
  <si>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</si>
  <si>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</si>
  <si>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</si>
  <si>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</si>
  <si>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</si>
  <si>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</si>
  <si>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</si>
  <si>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</si>
  <si>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</si>
  <si>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</si>
  <si>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</si>
  <si>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</si>
  <si>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</si>
  <si>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</si>
  <si>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</si>
  <si>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</si>
  <si>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</si>
  <si>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</si>
  <si>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</si>
  <si>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</si>
  <si>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</si>
  <si>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</si>
  <si>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</si>
  <si>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</si>
  <si>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</si>
  <si>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</si>
  <si>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</si>
  <si>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</si>
  <si>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</si>
  <si>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</si>
  <si>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</si>
  <si>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</si>
  <si>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</si>
  <si>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</si>
  <si>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</si>
  <si>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</si>
  <si>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</si>
  <si>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</si>
  <si>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</si>
  <si>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</si>
  <si>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</si>
  <si>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</si>
  <si>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</si>
  <si>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</si>
  <si>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</si>
  <si>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</si>
  <si>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</si>
  <si>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</si>
  <si>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</si>
  <si>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</si>
  <si>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</si>
  <si>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</si>
  <si>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</si>
  <si>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</si>
  <si>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</si>
  <si>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</si>
  <si>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</si>
  <si>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</si>
  <si>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</si>
  <si>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</si>
  <si>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</si>
  <si>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</si>
  <si>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</si>
  <si>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</si>
  <si>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</si>
  <si>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</si>
  <si>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</si>
  <si>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</si>
  <si>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</si>
  <si>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</si>
  <si>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</si>
  <si>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</si>
  <si>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</si>
  <si>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</si>
  <si>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</si>
  <si>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</si>
  <si>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</si>
  <si>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</si>
  <si>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</si>
  <si>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</si>
  <si>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</si>
  <si>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</si>
  <si>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</si>
  <si>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</si>
  <si>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</si>
  <si>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</si>
  <si>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</si>
  <si>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</si>
  <si>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</si>
  <si>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</si>
  <si>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</si>
  <si>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</si>
  <si>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</si>
  <si>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</si>
  <si>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</si>
  <si>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</si>
  <si>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</si>
  <si>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</si>
  <si>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</si>
  <si>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</si>
  <si>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</si>
  <si>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</si>
  <si>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</si>
  <si>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</si>
  <si>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</si>
  <si>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</si>
  <si>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</si>
  <si>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</si>
  <si>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</si>
  <si>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</si>
  <si>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</si>
  <si>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</si>
  <si>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</si>
  <si>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</si>
  <si>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</si>
  <si>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</si>
  <si>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</si>
  <si>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</si>
  <si>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</si>
  <si>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</si>
  <si>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</si>
  <si>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</si>
  <si>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</si>
  <si>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</si>
  <si>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</si>
  <si>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</si>
  <si>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</si>
  <si>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</si>
  <si>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</si>
  <si>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</si>
  <si>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</si>
  <si>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</si>
  <si>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</si>
  <si>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</si>
  <si>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</si>
  <si>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</si>
  <si>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</si>
  <si>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</si>
  <si>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</si>
  <si>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</si>
  <si>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</si>
  <si>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</si>
  <si>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</si>
  <si>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</si>
  <si>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</si>
  <si>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</si>
  <si>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</si>
  <si>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</si>
  <si>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</si>
  <si>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</si>
  <si>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</si>
  <si>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</si>
  <si>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</si>
  <si>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</si>
  <si>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</si>
  <si>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</si>
  <si>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</si>
  <si>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</si>
  <si>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</si>
  <si>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</si>
  <si>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</si>
  <si>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</si>
  <si>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</si>
  <si>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</si>
  <si>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</si>
  <si>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</si>
  <si>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</si>
  <si>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</si>
  <si>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</si>
  <si>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</si>
  <si>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</si>
  <si>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</si>
  <si>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</si>
  <si>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</si>
  <si>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</si>
  <si>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</si>
  <si>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</si>
  <si>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</si>
  <si>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</si>
  <si>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</si>
  <si>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</si>
  <si>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</si>
  <si>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</si>
  <si>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</si>
  <si>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</si>
  <si>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</si>
  <si>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</si>
  <si>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</si>
  <si>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</si>
  <si>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</si>
  <si>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</si>
  <si>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</si>
  <si>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</si>
  <si>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</si>
  <si>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</si>
  <si>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</si>
  <si>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</si>
  <si>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</si>
  <si>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</si>
  <si>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</si>
  <si>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</si>
  <si>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</si>
  <si>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</si>
  <si>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</si>
  <si>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</si>
  <si>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</si>
  <si>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</si>
  <si>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</si>
  <si>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</si>
  <si>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</si>
  <si>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</si>
  <si>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</si>
  <si>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</si>
  <si>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</si>
  <si>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</si>
  <si>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</si>
  <si>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</si>
  <si>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</si>
  <si>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</si>
  <si>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</si>
  <si>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</si>
  <si>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</si>
  <si>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</si>
  <si>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</si>
  <si>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</si>
  <si>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</si>
  <si>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</si>
  <si>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</si>
  <si>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</si>
  <si>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</si>
  <si>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</si>
  <si>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</si>
  <si>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</si>
  <si>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</si>
  <si>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</si>
  <si>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</si>
  <si>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</si>
  <si>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</si>
  <si>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</si>
  <si>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</si>
  <si>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</si>
  <si>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</si>
  <si>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</si>
  <si>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</si>
  <si>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</si>
  <si>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</si>
  <si>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</si>
  <si>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</si>
  <si>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</si>
  <si>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</si>
  <si>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</si>
  <si>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</si>
  <si>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</si>
  <si>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</si>
  <si>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</si>
  <si>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</si>
  <si>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</si>
  <si>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</si>
  <si>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</si>
  <si>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</si>
  <si>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</si>
  <si>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</si>
  <si>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</si>
  <si>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</si>
  <si>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</si>
  <si>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</si>
  <si>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</si>
  <si>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</si>
  <si>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</si>
  <si>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</si>
  <si>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</si>
  <si>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</si>
  <si>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</si>
  <si>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</si>
  <si>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</si>
  <si>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</si>
  <si>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</si>
  <si>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</si>
  <si>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</si>
  <si>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</si>
  <si>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</si>
  <si>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</si>
  <si>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</si>
  <si>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</si>
  <si>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</si>
  <si>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</si>
  <si>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</si>
  <si>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</si>
  <si>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</si>
  <si>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</si>
  <si>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</si>
  <si>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</si>
  <si>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</si>
  <si>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</si>
  <si>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</si>
  <si>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</si>
  <si>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</si>
  <si>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</si>
  <si>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</si>
  <si>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</si>
  <si>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</si>
  <si>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</si>
  <si>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</si>
  <si>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</si>
  <si>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</si>
  <si>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</si>
  <si>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</si>
  <si>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</si>
  <si>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</si>
  <si>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</si>
  <si>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</si>
  <si>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</si>
  <si>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</si>
  <si>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</si>
  <si>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</si>
  <si>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</si>
  <si>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</si>
  <si>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</si>
  <si>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</si>
  <si>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</si>
  <si>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</si>
  <si>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</si>
  <si>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</si>
  <si>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</si>
  <si>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</si>
  <si>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</si>
  <si>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</si>
  <si>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</si>
  <si>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</si>
  <si>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</si>
  <si>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</si>
  <si>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</si>
  <si>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</si>
  <si>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</si>
  <si>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</si>
  <si>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</si>
  <si>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</si>
  <si>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</si>
  <si>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</si>
  <si>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</si>
  <si>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</si>
  <si>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</si>
  <si>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</si>
  <si>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</si>
  <si>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</si>
  <si>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</si>
  <si>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</si>
  <si>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</si>
  <si>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</si>
  <si>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</si>
  <si>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</si>
  <si>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</si>
  <si>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</si>
  <si>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</si>
  <si>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</si>
  <si>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</si>
  <si>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</si>
  <si>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</si>
  <si>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</si>
  <si>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</si>
  <si>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</si>
  <si>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</si>
  <si>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</si>
  <si>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</si>
  <si>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</si>
  <si>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</si>
  <si>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</si>
  <si>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</si>
  <si>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</si>
  <si>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</si>
  <si>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</si>
  <si>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</si>
  <si>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</si>
  <si>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</si>
  <si>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</si>
  <si>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</si>
  <si>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</si>
  <si>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</si>
  <si>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</si>
  <si>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</si>
  <si>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</si>
  <si>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</si>
  <si>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</si>
  <si>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</si>
  <si>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</si>
  <si>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</si>
  <si>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</si>
  <si>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</si>
  <si>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</si>
  <si>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</si>
  <si>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</si>
  <si>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</si>
  <si>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</si>
  <si>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</si>
  <si>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</si>
  <si>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</si>
  <si>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</si>
  <si>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</si>
  <si>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</si>
  <si>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</si>
  <si>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</si>
  <si>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</si>
  <si>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</si>
  <si>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</si>
  <si>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</si>
  <si>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</si>
  <si>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</si>
  <si>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</si>
  <si>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</si>
  <si>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</si>
  <si>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</si>
  <si>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</si>
  <si>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</si>
  <si>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</si>
  <si>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</si>
  <si>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</si>
  <si>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</si>
  <si>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</si>
  <si>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</si>
  <si>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</si>
  <si>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</si>
  <si>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</si>
  <si>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</si>
  <si>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</si>
  <si>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</si>
  <si>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</si>
  <si>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</si>
  <si>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</si>
  <si>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</si>
  <si>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</si>
  <si>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</si>
  <si>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</si>
  <si>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</si>
  <si>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</si>
  <si>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</si>
  <si>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</si>
  <si>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</si>
  <si>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</si>
  <si>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</si>
  <si>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</si>
  <si>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</si>
  <si>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</si>
  <si>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</si>
  <si>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</si>
  <si>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</si>
  <si>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</si>
  <si>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</si>
  <si>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</si>
  <si>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</si>
  <si>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</si>
  <si>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</si>
  <si>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</si>
  <si>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</si>
  <si>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</si>
  <si>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</si>
  <si>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</si>
  <si>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</si>
  <si>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</si>
  <si>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</si>
  <si>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</si>
  <si>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</si>
  <si>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</si>
  <si>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</si>
  <si>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</si>
  <si>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</si>
  <si>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</si>
  <si>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</si>
  <si>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</si>
  <si>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</si>
  <si>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</si>
  <si>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</si>
  <si>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</si>
  <si>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</si>
  <si>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</si>
  <si>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</si>
  <si>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</si>
  <si>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</si>
  <si>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</si>
  <si>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</si>
  <si>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</si>
  <si>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</si>
  <si>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</si>
  <si>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</si>
  <si>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</si>
  <si>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</si>
  <si>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</si>
  <si>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</si>
  <si>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</si>
  <si>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</si>
  <si>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</si>
  <si>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</si>
  <si>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</si>
  <si>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</si>
  <si>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</si>
  <si>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</si>
  <si>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</si>
  <si>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</si>
  <si>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</si>
  <si>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</si>
  <si>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</si>
  <si>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</si>
  <si>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</si>
  <si>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</si>
  <si>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</si>
  <si>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</si>
  <si>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</si>
  <si>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</si>
  <si>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</si>
  <si>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</si>
  <si>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</si>
  <si>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</si>
  <si>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</si>
  <si>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</si>
  <si>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</si>
  <si>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</si>
  <si>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</si>
  <si>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</si>
  <si>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</si>
  <si>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</si>
  <si>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</si>
  <si>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</si>
  <si>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</si>
  <si>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</si>
  <si>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</si>
  <si>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</si>
  <si>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</si>
  <si>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</si>
  <si>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</si>
  <si>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</si>
  <si>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</si>
  <si>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</si>
  <si>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</si>
  <si>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</si>
  <si>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</si>
  <si>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</si>
  <si>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</si>
  <si>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</si>
  <si>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</si>
  <si>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</si>
  <si>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</si>
  <si>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</si>
  <si>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</si>
  <si>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</si>
  <si>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</si>
  <si>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</si>
  <si>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</si>
  <si>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</si>
  <si>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</si>
  <si>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</si>
  <si>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</si>
  <si>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</si>
  <si>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</si>
  <si>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</si>
  <si>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</si>
  <si>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</si>
  <si>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</si>
  <si>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</si>
  <si>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</si>
  <si>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</si>
  <si>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</si>
  <si>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</si>
  <si>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</si>
  <si>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</si>
  <si>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</si>
  <si>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</si>
  <si>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</si>
  <si>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</si>
  <si>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</si>
  <si>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</si>
  <si>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</si>
  <si>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</si>
  <si>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</si>
  <si>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</si>
  <si>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</si>
  <si>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</si>
  <si>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</si>
  <si>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</si>
  <si>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</si>
  <si>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</si>
  <si>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</si>
  <si>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</si>
  <si>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</si>
  <si>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</si>
  <si>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</si>
  <si>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</si>
  <si>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</si>
  <si>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</si>
  <si>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</si>
  <si>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</si>
  <si>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</si>
  <si>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</si>
  <si>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</si>
  <si>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</si>
  <si>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</si>
  <si>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</si>
  <si>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</si>
  <si>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</si>
  <si>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</si>
  <si>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</si>
  <si>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</si>
  <si>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</si>
  <si>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</si>
  <si>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</si>
  <si>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</si>
  <si>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</si>
  <si>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</si>
  <si>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</si>
  <si>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</si>
  <si>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</si>
  <si>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</si>
  <si>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</si>
  <si>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</si>
  <si>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</si>
  <si>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</si>
  <si>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</si>
  <si>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</si>
  <si>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</si>
  <si>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</si>
  <si>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</si>
  <si>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</si>
  <si>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</si>
  <si>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</si>
  <si>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</si>
  <si>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</si>
  <si>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</si>
  <si>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</si>
  <si>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</si>
  <si>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</si>
  <si>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</si>
  <si>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</si>
  <si>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</si>
  <si>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</si>
  <si>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</si>
  <si>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</si>
  <si>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</si>
  <si>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</si>
  <si>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</si>
  <si>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</si>
  <si>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</si>
  <si>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</si>
  <si>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</si>
  <si>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</si>
  <si>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</si>
  <si>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</si>
  <si>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</si>
  <si>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</si>
  <si>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</si>
  <si>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</si>
  <si>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</si>
  <si>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</si>
  <si>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</si>
  <si>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</si>
  <si>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</si>
  <si>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</si>
  <si>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</si>
  <si>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</si>
  <si>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</si>
  <si>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</si>
  <si>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</si>
  <si>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</si>
  <si>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</si>
  <si>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</si>
  <si>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</si>
  <si>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</si>
  <si>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</si>
  <si>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</si>
  <si>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</si>
  <si>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</si>
  <si>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</si>
  <si>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</si>
  <si>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</si>
  <si>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</si>
  <si>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</si>
  <si>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</si>
  <si>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</si>
  <si>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</si>
  <si>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</si>
  <si>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</si>
  <si>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</si>
  <si>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</si>
  <si>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</si>
  <si>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</si>
  <si>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</si>
  <si>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</si>
  <si>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</si>
  <si>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</si>
  <si>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</si>
  <si>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</si>
  <si>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</si>
  <si>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</si>
  <si>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</si>
  <si>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</si>
  <si>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</si>
  <si>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</si>
  <si>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</si>
  <si>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</si>
  <si>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</si>
  <si>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</si>
  <si>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</si>
  <si>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</si>
  <si>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</si>
  <si>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</si>
  <si>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</si>
  <si>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</si>
  <si>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</si>
  <si>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</si>
  <si>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</si>
  <si>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</si>
  <si>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</si>
  <si>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</si>
  <si>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</si>
  <si>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</si>
  <si>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</si>
  <si>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</si>
  <si>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</si>
  <si>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</si>
  <si>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</si>
  <si>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</si>
  <si>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</si>
  <si>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</si>
  <si>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</si>
  <si>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</si>
  <si>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</si>
  <si>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</si>
  <si>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</si>
  <si>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</si>
  <si>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</si>
  <si>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</si>
  <si>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</si>
  <si>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</si>
  <si>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</si>
  <si>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</si>
  <si>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</si>
  <si>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</si>
  <si>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</si>
  <si>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</si>
  <si>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</si>
  <si>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</si>
  <si>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</si>
  <si>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</si>
  <si>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</si>
  <si>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</si>
  <si>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</si>
  <si>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</si>
  <si>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</si>
  <si>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</si>
  <si>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</si>
  <si>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</si>
  <si>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</si>
  <si>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</si>
  <si>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</si>
  <si>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</si>
  <si>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</si>
  <si>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</si>
  <si>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</si>
  <si>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</si>
  <si>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</si>
  <si>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</si>
  <si>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</si>
  <si>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</si>
  <si>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</si>
  <si>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</si>
  <si>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</si>
  <si>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</si>
  <si>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</si>
  <si>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</si>
  <si>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</si>
  <si>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</si>
  <si>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</si>
  <si>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</si>
  <si>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</si>
  <si>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</si>
  <si>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</si>
  <si>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</si>
  <si>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</si>
  <si>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</si>
  <si>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</si>
  <si>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</si>
  <si>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</si>
  <si>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</si>
  <si>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</si>
  <si>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</si>
  <si>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</si>
  <si>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</si>
  <si>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</si>
  <si>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</si>
  <si>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</si>
  <si>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</si>
  <si>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</si>
  <si>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</si>
  <si>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</si>
  <si>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</si>
  <si>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</si>
  <si>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</si>
  <si>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</si>
  <si>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</si>
  <si>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</si>
  <si>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</si>
  <si>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</si>
  <si>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</si>
  <si>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</si>
  <si>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</si>
  <si>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</si>
  <si>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</si>
  <si>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</si>
  <si>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</si>
  <si>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</si>
  <si>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</si>
  <si>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</si>
  <si>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</si>
  <si>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</si>
  <si>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</si>
  <si>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</si>
  <si>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</si>
  <si>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</si>
  <si>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</si>
  <si>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</si>
  <si>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</si>
  <si>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</si>
  <si>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</si>
  <si>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</si>
  <si>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</si>
  <si>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</si>
  <si>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</si>
  <si>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</si>
  <si>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</si>
  <si>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</si>
  <si>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</si>
  <si>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</si>
  <si>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</si>
  <si>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</si>
  <si>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</si>
  <si>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</si>
  <si>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</si>
  <si>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</si>
  <si>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</si>
  <si>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</si>
  <si>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</si>
  <si>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</si>
  <si>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</si>
  <si>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</si>
  <si>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</si>
  <si>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</si>
  <si>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</si>
  <si>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</si>
  <si>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</si>
  <si>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</si>
  <si>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</si>
  <si>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</si>
  <si>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</si>
  <si>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</si>
  <si>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</si>
  <si>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</si>
  <si>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</si>
  <si>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</si>
  <si>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</si>
  <si>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</si>
  <si>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</si>
  <si>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</si>
  <si>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</si>
  <si>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</si>
  <si>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</si>
  <si>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</si>
  <si>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</si>
  <si>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</si>
  <si>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</si>
  <si>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</si>
  <si>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</si>
  <si>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</si>
  <si>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</si>
  <si>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</si>
  <si>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</si>
  <si>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</si>
  <si>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</si>
  <si>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</si>
  <si>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</si>
  <si>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</si>
  <si>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</si>
  <si>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</si>
  <si>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</si>
  <si>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</si>
  <si>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</si>
  <si>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</si>
  <si>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</si>
  <si>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</si>
  <si>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</si>
  <si>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</si>
  <si>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</si>
  <si>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</si>
  <si>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</si>
  <si>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</si>
  <si>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</si>
  <si>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</si>
  <si>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</si>
  <si>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</si>
  <si>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</si>
  <si>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</si>
  <si>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</si>
  <si>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</si>
  <si>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</si>
  <si>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</si>
  <si>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</si>
  <si>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</si>
  <si>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</si>
  <si>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</si>
  <si>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</si>
  <si>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</si>
  <si>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</si>
  <si>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</si>
  <si>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</si>
  <si>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</si>
  <si>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</si>
  <si>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</si>
  <si>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</si>
  <si>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</si>
  <si>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</si>
  <si>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</si>
  <si>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</si>
  <si>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</si>
  <si>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</si>
  <si>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</si>
  <si>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</si>
  <si>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</si>
  <si>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</si>
  <si>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</si>
  <si>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</si>
  <si>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</si>
  <si>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</si>
  <si>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</si>
  <si>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</si>
  <si>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</si>
  <si>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</si>
  <si>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</si>
  <si>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</si>
  <si>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</si>
  <si>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</si>
  <si>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</si>
  <si>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</si>
  <si>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</si>
  <si>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</si>
  <si>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</si>
  <si>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</si>
  <si>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</si>
  <si>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</si>
  <si>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</si>
  <si>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</si>
  <si>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</si>
  <si>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</si>
  <si>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</si>
  <si>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</si>
  <si>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</si>
  <si>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</si>
  <si>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</si>
  <si>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</si>
  <si>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</si>
  <si>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</si>
  <si>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</si>
  <si>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</si>
  <si>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</si>
  <si>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</si>
  <si>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</si>
  <si>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</si>
  <si>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</si>
  <si>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</si>
  <si>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</si>
  <si>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</si>
  <si>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</si>
  <si>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</si>
  <si>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</si>
  <si>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</si>
  <si>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</si>
  <si>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</si>
  <si>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</si>
  <si>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</si>
  <si>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</si>
  <si>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</si>
  <si>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</si>
  <si>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</si>
  <si>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</si>
  <si>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</si>
  <si>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</si>
  <si>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</si>
  <si>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</si>
  <si>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</si>
  <si>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</si>
  <si>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</si>
  <si>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</si>
  <si>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</si>
  <si>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</si>
  <si>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</si>
  <si>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</si>
  <si>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</si>
  <si>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</si>
  <si>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</si>
  <si>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</si>
  <si>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</si>
  <si>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</si>
  <si>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</si>
  <si>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</si>
  <si>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</si>
  <si>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</si>
  <si>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</si>
  <si>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</si>
  <si>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</si>
  <si>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</si>
  <si>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</si>
  <si>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</si>
  <si>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</si>
  <si>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</si>
  <si>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</si>
  <si>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</si>
  <si>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</si>
  <si>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</si>
  <si>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</si>
  <si>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</si>
  <si>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</si>
  <si>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</si>
  <si>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</si>
  <si>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</si>
  <si>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</si>
  <si>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</si>
  <si>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</si>
  <si>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</si>
  <si>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</si>
  <si>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</si>
  <si>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</si>
  <si>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</si>
  <si>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</si>
  <si>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</si>
  <si>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</si>
  <si>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</si>
  <si>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</si>
  <si>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</si>
  <si>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</si>
  <si>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</si>
  <si>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</si>
  <si>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</si>
  <si>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</si>
  <si>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</si>
  <si>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</si>
  <si>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</si>
  <si>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</si>
  <si>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</si>
  <si>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</si>
  <si>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</si>
  <si>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</si>
  <si>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</si>
  <si>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</si>
  <si>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</si>
  <si>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</si>
  <si>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</si>
  <si>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</si>
  <si>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</si>
  <si>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</si>
  <si>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</si>
  <si>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</si>
  <si>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</si>
  <si>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</si>
  <si>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</si>
  <si>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</si>
  <si>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</si>
  <si>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</si>
  <si>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</si>
  <si>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</si>
  <si>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</si>
  <si>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</si>
  <si>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</si>
  <si>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</si>
  <si>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</si>
  <si>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</si>
  <si>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</si>
  <si>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</si>
  <si>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</si>
  <si>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</si>
  <si>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</si>
  <si>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</si>
  <si>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</si>
  <si>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</si>
  <si>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</si>
  <si>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</si>
  <si>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</si>
  <si>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</si>
  <si>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</si>
  <si>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</si>
  <si>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</si>
  <si>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</si>
  <si>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</si>
  <si>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</si>
  <si>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</si>
  <si>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</si>
  <si>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</si>
  <si>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</si>
  <si>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</si>
  <si>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</si>
  <si>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</si>
  <si>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</si>
  <si>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</si>
  <si>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</si>
  <si>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</si>
  <si>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</si>
  <si>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</si>
  <si>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</si>
  <si>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</si>
  <si>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</si>
  <si>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</si>
  <si>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</si>
  <si>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</si>
  <si>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</si>
  <si>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</si>
  <si>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</si>
  <si>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</si>
  <si>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</si>
  <si>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</si>
  <si>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</si>
  <si>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</si>
  <si>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</si>
  <si>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</si>
  <si>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</si>
  <si>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</si>
  <si>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</si>
  <si>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</si>
  <si>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</si>
  <si>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</si>
  <si>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</si>
  <si>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</si>
  <si>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</si>
  <si>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</si>
  <si>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</si>
  <si>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</si>
  <si>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</si>
  <si>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</si>
  <si>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</si>
  <si>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</si>
  <si>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</si>
  <si>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</si>
  <si>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</si>
  <si>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</si>
  <si>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</si>
  <si>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</si>
  <si>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</si>
  <si>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</si>
  <si>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</si>
  <si>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</si>
  <si>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</si>
  <si>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</si>
  <si>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</si>
  <si>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</si>
  <si>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</si>
  <si>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</si>
  <si>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</si>
  <si>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</si>
  <si>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</si>
  <si>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</si>
  <si>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</si>
  <si>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</si>
  <si>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</si>
  <si>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</si>
  <si>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</si>
  <si>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</si>
  <si>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</si>
  <si>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</si>
  <si>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</si>
  <si>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</si>
  <si>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</si>
  <si>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</si>
  <si>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</si>
  <si>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</si>
  <si>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</si>
  <si>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</si>
  <si>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</si>
  <si>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</si>
  <si>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</si>
  <si>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</si>
  <si>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</si>
  <si>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</si>
  <si>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</si>
  <si>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</si>
  <si>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</si>
  <si>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</si>
  <si>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</si>
  <si>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</si>
  <si>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</si>
  <si>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</si>
  <si>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</si>
  <si>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</si>
  <si>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</si>
  <si>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</si>
  <si>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</si>
  <si>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</si>
  <si>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</si>
  <si>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</si>
  <si>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</si>
  <si>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</si>
  <si>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</si>
  <si>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</si>
  <si>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</si>
  <si>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</si>
  <si>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</si>
  <si>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</si>
  <si>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</si>
  <si>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</si>
  <si>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</si>
  <si>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</si>
  <si>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</si>
  <si>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</si>
  <si>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</si>
  <si>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</si>
  <si>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</si>
  <si>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</si>
  <si>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</si>
  <si>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</si>
  <si>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</si>
  <si>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</si>
  <si>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</si>
  <si>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</si>
  <si>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</si>
  <si>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</si>
  <si>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</si>
  <si>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</si>
  <si>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</si>
  <si>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</si>
  <si>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</si>
  <si>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</si>
  <si>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</si>
  <si>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</si>
  <si>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</si>
  <si>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</si>
  <si>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</si>
  <si>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</si>
  <si>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</si>
  <si>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</si>
  <si>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</si>
  <si>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</si>
  <si>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</si>
  <si>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</si>
  <si>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</si>
  <si>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</si>
  <si>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</si>
  <si>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</si>
  <si>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</si>
  <si>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</si>
  <si>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</si>
  <si>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</si>
  <si>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</si>
  <si>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</si>
  <si>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</si>
  <si>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</si>
  <si>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</si>
  <si>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</si>
  <si>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</si>
  <si>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</si>
  <si>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</si>
  <si>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</si>
  <si>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</si>
  <si>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</si>
  <si>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</si>
  <si>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</si>
  <si>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</si>
  <si>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</si>
  <si>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</si>
  <si>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</si>
  <si>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</si>
  <si>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</si>
  <si>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</si>
  <si>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</si>
  <si>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</si>
  <si>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</si>
  <si>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</si>
  <si>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</si>
  <si>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</si>
  <si>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</si>
  <si>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</si>
  <si>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</si>
  <si>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</si>
  <si>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</si>
  <si>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</si>
  <si>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</si>
  <si>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</si>
  <si>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</si>
  <si>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</si>
  <si>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</si>
  <si>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</si>
  <si>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</si>
  <si>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</si>
  <si>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</si>
  <si>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</si>
  <si>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</si>
  <si>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</si>
  <si>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</si>
  <si>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</si>
  <si>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</si>
  <si>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</si>
  <si>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</si>
  <si>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</si>
  <si>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</si>
  <si>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</si>
  <si>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</si>
  <si>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</si>
  <si>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</si>
  <si>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</si>
  <si>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</si>
  <si>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</si>
  <si>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</si>
  <si>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</si>
  <si>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</si>
  <si>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</si>
  <si>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</si>
  <si>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</si>
  <si>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</si>
  <si>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</si>
  <si>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</si>
  <si>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</si>
  <si>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</si>
  <si>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</si>
  <si>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</si>
  <si>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</si>
  <si>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</si>
  <si>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</si>
  <si>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</si>
  <si>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</si>
  <si>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</si>
  <si>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</si>
  <si>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</si>
  <si>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</si>
  <si>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</si>
  <si>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</si>
  <si>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</si>
  <si>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</si>
  <si>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</si>
  <si>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</si>
  <si>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</si>
  <si>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</si>
  <si>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</si>
  <si>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</si>
  <si>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</si>
  <si>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</si>
  <si>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</si>
  <si>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</si>
  <si>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</si>
  <si>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</si>
  <si>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</si>
  <si>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</si>
  <si>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</si>
  <si>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</si>
  <si>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</si>
  <si>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</si>
  <si>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</si>
  <si>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</si>
  <si>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</si>
  <si>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</si>
  <si>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</si>
  <si>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</si>
  <si>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</si>
  <si>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</si>
  <si>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</si>
  <si>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</si>
  <si>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</si>
  <si>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</si>
  <si>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</si>
  <si>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</si>
  <si>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</si>
  <si>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</si>
  <si>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</si>
  <si>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</si>
  <si>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</si>
  <si>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</si>
  <si>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</si>
  <si>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</si>
  <si>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</si>
  <si>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</si>
  <si>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</si>
  <si>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</si>
  <si>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</si>
  <si>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</si>
  <si>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</si>
  <si>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</si>
  <si>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</si>
  <si>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</si>
  <si>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</si>
  <si>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</si>
  <si>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</si>
  <si>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</si>
  <si>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</si>
  <si>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</si>
  <si>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</si>
  <si>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</si>
  <si>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</si>
  <si>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</si>
  <si>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</si>
  <si>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</si>
  <si>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</si>
  <si>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</si>
  <si>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</si>
  <si>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</si>
  <si>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</si>
  <si>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</si>
  <si>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</si>
  <si>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</si>
  <si>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</si>
  <si>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</si>
  <si>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</si>
  <si>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</si>
  <si>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</si>
  <si>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</si>
  <si>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</si>
  <si>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</si>
  <si>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</si>
  <si>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</si>
  <si>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</si>
  <si>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</si>
  <si>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</si>
  <si>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</si>
  <si>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</si>
  <si>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</si>
  <si>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</si>
  <si>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</si>
  <si>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</si>
  <si>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</si>
  <si>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</si>
  <si>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</si>
  <si>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</si>
  <si>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</si>
  <si>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</si>
  <si>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</si>
  <si>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</si>
  <si>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</si>
  <si>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</si>
  <si>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</si>
  <si>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</si>
  <si>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</si>
  <si>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</si>
  <si>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</si>
  <si>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</si>
  <si>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</si>
  <si>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</si>
  <si>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</si>
  <si>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</si>
  <si>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</si>
  <si>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</si>
  <si>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</si>
  <si>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</si>
  <si>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</si>
  <si>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</si>
  <si>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</si>
  <si>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</si>
  <si>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</si>
  <si>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</si>
  <si>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</si>
  <si>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</si>
  <si>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</si>
  <si>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</si>
  <si>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</si>
  <si>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</si>
  <si>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</si>
  <si>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</si>
  <si>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</si>
  <si>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</si>
  <si>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</si>
  <si>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</si>
  <si>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</si>
  <si>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</si>
  <si>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</si>
  <si>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</si>
  <si>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</si>
  <si>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</si>
  <si>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</si>
  <si>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</si>
  <si>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</si>
  <si>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</si>
  <si>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</si>
  <si>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</si>
  <si>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</si>
  <si>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</si>
  <si>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</si>
  <si>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</si>
  <si>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</si>
  <si>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</si>
  <si>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</si>
  <si>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</si>
  <si>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</si>
  <si>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</si>
  <si>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</si>
  <si>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</si>
  <si>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</si>
  <si>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</si>
  <si>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</si>
  <si>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</si>
  <si>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</si>
  <si>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</si>
  <si>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</si>
  <si>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</si>
  <si>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</si>
  <si>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</si>
  <si>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</si>
  <si>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</si>
  <si>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</si>
  <si>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</si>
  <si>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</si>
  <si>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</si>
  <si>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</si>
  <si>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</si>
  <si>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</si>
  <si>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</si>
  <si>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</si>
  <si>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</si>
  <si>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</si>
  <si>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</si>
  <si>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</si>
  <si>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</si>
  <si>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</si>
  <si>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</si>
  <si>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</si>
  <si>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</si>
  <si>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</si>
  <si>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</si>
  <si>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</si>
  <si>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</si>
  <si>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</si>
  <si>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</si>
  <si>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</si>
  <si>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</si>
  <si>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</si>
  <si>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</si>
  <si>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</si>
  <si>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</si>
  <si>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</si>
  <si>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</si>
  <si>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</si>
  <si>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</si>
  <si>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</si>
  <si>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</si>
  <si>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</si>
  <si>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</si>
  <si>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</si>
  <si>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</si>
  <si>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</si>
  <si>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</si>
  <si>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</si>
  <si>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</si>
  <si>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</si>
  <si>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</si>
  <si>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</si>
  <si>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</si>
  <si>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</si>
  <si>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</si>
  <si>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</si>
  <si>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</si>
  <si>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</si>
  <si>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</si>
  <si>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</si>
  <si>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</si>
  <si>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</si>
  <si>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</si>
  <si>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</si>
  <si>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</si>
  <si>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</si>
  <si>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</si>
  <si>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</si>
  <si>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</si>
  <si>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</si>
  <si>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</si>
  <si>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</si>
  <si>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</si>
  <si>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</si>
  <si>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</si>
  <si>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</si>
  <si>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</si>
  <si>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</si>
  <si>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</si>
  <si>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</si>
  <si>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</si>
  <si>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</si>
  <si>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</si>
  <si>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</si>
  <si>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</si>
  <si>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</si>
  <si>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</si>
  <si>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</si>
  <si>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</si>
  <si>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</si>
  <si>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</si>
  <si>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</si>
  <si>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</si>
  <si>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</si>
  <si>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</si>
  <si>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</si>
  <si>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</si>
  <si>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</si>
  <si>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</si>
  <si>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</si>
  <si>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</si>
  <si>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</si>
  <si>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</si>
  <si>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</si>
  <si>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</si>
  <si>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</si>
  <si>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</si>
  <si>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</si>
  <si>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</si>
  <si>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</si>
  <si>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</si>
  <si>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</si>
  <si>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</si>
  <si>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</si>
  <si>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</si>
  <si>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</si>
  <si>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</si>
  <si>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</si>
  <si>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</si>
  <si>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</si>
  <si>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</si>
  <si>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</si>
  <si>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</si>
  <si>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</si>
  <si>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</si>
  <si>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</si>
  <si>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</si>
  <si>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</si>
  <si>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</si>
  <si>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</si>
  <si>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</si>
  <si>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</si>
  <si>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</si>
  <si>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</si>
  <si>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</si>
  <si>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</si>
  <si>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</si>
  <si>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</si>
  <si>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</si>
  <si>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</si>
  <si>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</si>
  <si>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</si>
  <si>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</si>
  <si>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</si>
  <si>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</si>
  <si>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</si>
  <si>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</si>
  <si>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</si>
  <si>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</si>
  <si>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</si>
  <si>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</si>
  <si>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</si>
  <si>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</si>
  <si>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</si>
  <si>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</si>
  <si>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</si>
  <si>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</si>
  <si>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</si>
  <si>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</si>
  <si>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</si>
  <si>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</si>
  <si>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</si>
  <si>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</si>
  <si>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</si>
  <si>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</si>
  <si>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</si>
  <si>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</si>
  <si>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</si>
  <si>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</si>
  <si>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</si>
  <si>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</si>
  <si>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</si>
  <si>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</si>
  <si>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</si>
  <si>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</si>
  <si>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</si>
  <si>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</si>
  <si>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</si>
  <si>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</si>
  <si>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</si>
  <si>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</si>
  <si>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</si>
  <si>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</si>
  <si>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</si>
  <si>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</si>
  <si>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</si>
  <si>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</si>
  <si>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</si>
  <si>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</si>
  <si>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</si>
  <si>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</si>
  <si>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</si>
  <si>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</si>
  <si>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</si>
  <si>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</si>
  <si>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</si>
  <si>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</si>
  <si>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</si>
  <si>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</si>
  <si>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</si>
  <si>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</si>
  <si>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</si>
  <si>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</si>
  <si>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</si>
  <si>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</si>
  <si>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</si>
  <si>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</si>
  <si>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</si>
  <si>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</si>
  <si>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</si>
  <si>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</si>
  <si>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</si>
  <si>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</si>
  <si>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</si>
  <si>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</si>
  <si>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</si>
  <si>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</si>
  <si>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</si>
  <si>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</si>
  <si>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</si>
  <si>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</si>
  <si>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</si>
  <si>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</si>
  <si>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</si>
  <si>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</si>
  <si>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</si>
  <si>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</si>
  <si>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</si>
  <si>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</si>
  <si>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</si>
  <si>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</si>
  <si>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</si>
  <si>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</si>
  <si>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</si>
  <si>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</si>
  <si>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</si>
  <si>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</si>
  <si>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</si>
  <si>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</si>
  <si>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</si>
  <si>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</si>
  <si>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</si>
  <si>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</si>
  <si>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</si>
  <si>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</si>
  <si>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</si>
  <si>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</si>
  <si>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</si>
  <si>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</si>
  <si>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</si>
  <si>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</si>
  <si>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</si>
  <si>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</si>
  <si>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</si>
  <si>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</si>
  <si>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</si>
  <si>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</si>
  <si>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</si>
  <si>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</si>
  <si>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</si>
  <si>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</si>
  <si>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</si>
  <si>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</si>
  <si>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</si>
  <si>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</si>
  <si>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</si>
  <si>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</si>
  <si>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</si>
  <si>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</si>
  <si>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</si>
  <si>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</si>
  <si>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</si>
  <si>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</si>
  <si>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</si>
  <si>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</si>
  <si>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</si>
  <si>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</si>
  <si>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</si>
  <si>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</si>
  <si>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</si>
  <si>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</si>
  <si>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</si>
  <si>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</si>
  <si>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</si>
  <si>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</si>
  <si>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</si>
  <si>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</si>
  <si>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</si>
  <si>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</si>
  <si>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</si>
  <si>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</si>
  <si>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</si>
  <si>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</si>
  <si>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</si>
  <si>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</si>
  <si>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</si>
  <si>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</si>
  <si>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</si>
  <si>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</si>
  <si>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</si>
  <si>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</si>
  <si>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</si>
  <si>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</si>
  <si>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</si>
  <si>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</si>
  <si>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</si>
  <si>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</si>
  <si>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</si>
  <si>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</si>
  <si>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</si>
  <si>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</si>
  <si>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</si>
  <si>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</si>
  <si>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</si>
  <si>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</si>
  <si>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</si>
  <si>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</si>
  <si>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</si>
  <si>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</si>
  <si>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</si>
  <si>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</si>
  <si>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</si>
  <si>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</si>
  <si>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</si>
  <si>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</si>
  <si>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</si>
  <si>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</si>
  <si>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</si>
  <si>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</si>
  <si>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</si>
  <si>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</si>
  <si>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</si>
  <si>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</si>
  <si>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</si>
  <si>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</si>
  <si>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</si>
  <si>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</si>
  <si>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</si>
  <si>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</si>
  <si>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</si>
  <si>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</si>
  <si>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</si>
  <si>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</si>
  <si>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</si>
  <si>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</si>
  <si>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</si>
  <si>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</si>
  <si>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</si>
  <si>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</si>
  <si>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</si>
  <si>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</si>
  <si>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</si>
  <si>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</si>
  <si>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</si>
  <si>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</si>
  <si>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</si>
  <si>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</si>
  <si>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</si>
  <si>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</si>
  <si>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</si>
  <si>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</si>
  <si>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</si>
  <si>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</si>
  <si>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</si>
  <si>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</si>
  <si>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</si>
  <si>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</si>
  <si>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</si>
  <si>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</si>
  <si>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</si>
  <si>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</si>
  <si>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</si>
  <si>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</si>
  <si>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</si>
  <si>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</si>
  <si>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</si>
  <si>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</si>
  <si>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</si>
  <si>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</si>
  <si>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</si>
  <si>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</si>
  <si>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</si>
  <si>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</si>
  <si>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</si>
  <si>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</si>
  <si>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</si>
  <si>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</si>
  <si>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</si>
  <si>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</si>
  <si>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</si>
  <si>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</si>
  <si>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</si>
  <si>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</si>
  <si>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</si>
  <si>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</si>
  <si>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</si>
  <si>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</si>
  <si>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</si>
  <si>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</si>
  <si>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</si>
  <si>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</si>
  <si>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</si>
  <si>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</si>
  <si>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</si>
  <si>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</si>
  <si>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</si>
  <si>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</si>
  <si>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</si>
  <si>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</si>
  <si>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</si>
  <si>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</si>
  <si>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</si>
  <si>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</si>
  <si>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</si>
  <si>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</si>
  <si>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</si>
  <si>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</si>
  <si>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</si>
  <si>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</si>
  <si>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</si>
  <si>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</si>
  <si>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</si>
  <si>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</si>
  <si>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</si>
  <si>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</si>
  <si>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</si>
  <si>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</si>
  <si>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</si>
  <si>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</si>
  <si>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</si>
  <si>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</si>
  <si>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</si>
  <si>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</si>
  <si>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</si>
  <si>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</si>
  <si>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</si>
  <si>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</si>
  <si>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</si>
  <si>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</si>
  <si>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</si>
  <si>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</si>
  <si>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</si>
  <si>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</si>
  <si>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</si>
  <si>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</si>
  <si>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</si>
  <si>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</si>
  <si>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</si>
  <si>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</si>
  <si>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</si>
  <si>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</si>
  <si>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</si>
  <si>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</si>
  <si>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</si>
  <si>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</si>
  <si>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</si>
  <si>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</si>
  <si>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</si>
  <si>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</si>
  <si>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</si>
  <si>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</si>
  <si>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</si>
  <si>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</si>
  <si>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</si>
  <si>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</si>
  <si>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</si>
  <si>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</si>
  <si>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</si>
  <si>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</si>
  <si>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</si>
  <si>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</si>
  <si>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</si>
  <si>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</si>
  <si>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</si>
  <si>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</si>
  <si>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</si>
  <si>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</si>
  <si>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</si>
  <si>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</si>
  <si>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</si>
  <si>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</si>
  <si>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</si>
  <si>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</si>
  <si>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</si>
  <si>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</si>
  <si>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</si>
  <si>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</si>
  <si>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</si>
  <si>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</si>
  <si>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</si>
  <si>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</si>
  <si>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</si>
  <si>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</si>
  <si>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</si>
  <si>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</si>
  <si>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</si>
  <si>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</si>
  <si>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</si>
  <si>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</si>
  <si>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</si>
  <si>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</si>
  <si>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</si>
  <si>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</si>
  <si>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</si>
  <si>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</si>
  <si>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</si>
  <si>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</si>
  <si>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</si>
  <si>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</si>
  <si>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</si>
  <si>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</si>
  <si>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</si>
  <si>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</si>
  <si>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</si>
  <si>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</si>
  <si>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</si>
  <si>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</si>
  <si>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</si>
  <si>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</si>
  <si>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</si>
  <si>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</si>
  <si>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</si>
  <si>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</si>
  <si>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</si>
  <si>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</si>
  <si>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</si>
  <si>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</si>
  <si>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</si>
  <si>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</si>
  <si>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</si>
  <si>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</si>
  <si>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</si>
  <si>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</si>
  <si>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</si>
  <si>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</si>
  <si>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</si>
  <si>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</si>
  <si>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</si>
  <si>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</si>
  <si>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</si>
  <si>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</si>
  <si>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</si>
  <si>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</si>
  <si>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</si>
  <si>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</si>
  <si>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</si>
  <si>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</si>
  <si>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</si>
  <si>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</si>
  <si>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</si>
  <si>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</si>
  <si>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</si>
  <si>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</si>
  <si>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</si>
  <si>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</si>
  <si>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</si>
  <si>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</si>
  <si>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</si>
  <si>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</si>
  <si>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</si>
  <si>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</si>
  <si>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</si>
  <si>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</si>
  <si>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</si>
  <si>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</si>
  <si>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</si>
  <si>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</si>
  <si>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</si>
  <si>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</si>
  <si>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</si>
  <si>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</si>
  <si>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</si>
  <si>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</si>
  <si>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</si>
  <si>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</si>
  <si>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</si>
  <si>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</si>
  <si>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</si>
  <si>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</si>
  <si>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</si>
  <si>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</si>
  <si>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</si>
  <si>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</si>
  <si>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</si>
  <si>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</si>
  <si>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</si>
  <si>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</si>
  <si>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</si>
  <si>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</si>
  <si>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</si>
  <si>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</si>
  <si>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</si>
  <si>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</si>
  <si>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</si>
  <si>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</si>
  <si>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</si>
  <si>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</si>
  <si>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</si>
  <si>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</si>
  <si>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</si>
  <si>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</si>
  <si>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</si>
  <si>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</si>
  <si>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</si>
  <si>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</si>
  <si>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</si>
  <si>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</si>
  <si>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</si>
  <si>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</si>
  <si>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</si>
  <si>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</si>
  <si>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</si>
  <si>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</si>
  <si>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</si>
  <si>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</si>
  <si>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</si>
  <si>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</si>
  <si>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</si>
  <si>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</si>
  <si>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</si>
  <si>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</si>
  <si>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</si>
  <si>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</si>
  <si>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</si>
  <si>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</si>
  <si>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</si>
  <si>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</si>
  <si>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</si>
  <si>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</si>
  <si>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</si>
  <si>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</si>
  <si>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</si>
  <si>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</si>
  <si>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</si>
  <si>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</si>
  <si>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</si>
  <si>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</si>
  <si>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</si>
  <si>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</si>
  <si>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</si>
  <si>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</si>
  <si>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</si>
  <si>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</si>
  <si>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</si>
  <si>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</si>
  <si>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</si>
  <si>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</si>
  <si>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</si>
  <si>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</si>
  <si>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</si>
  <si>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</si>
  <si>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</si>
  <si>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</si>
  <si>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</si>
  <si>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</si>
  <si>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</si>
  <si>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</si>
  <si>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</si>
  <si>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</si>
  <si>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</si>
  <si>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</si>
  <si>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</si>
  <si>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</si>
  <si>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</si>
  <si>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</si>
  <si>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</si>
  <si>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</si>
  <si>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</si>
  <si>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</si>
  <si>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</si>
  <si>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</si>
  <si>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</si>
  <si>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</si>
  <si>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</si>
  <si>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</si>
  <si>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</si>
  <si>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</si>
  <si>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</si>
  <si>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</si>
  <si>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</si>
  <si>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</si>
  <si>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</si>
  <si>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</si>
  <si>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</si>
  <si>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</si>
  <si>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</si>
  <si>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</si>
  <si>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</si>
  <si>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</si>
  <si>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</si>
  <si>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</si>
  <si>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</si>
  <si>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</si>
  <si>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</si>
  <si>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</si>
  <si>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</si>
  <si>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</si>
  <si>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</si>
  <si>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</si>
  <si>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</si>
  <si>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</si>
  <si>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</si>
  <si>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</si>
  <si>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</si>
  <si>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</si>
  <si>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</si>
  <si>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</si>
  <si>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</si>
  <si>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</si>
  <si>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</si>
  <si>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</si>
  <si>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</si>
  <si>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</si>
  <si>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</si>
  <si>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</si>
  <si>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</si>
  <si>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</si>
  <si>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</si>
  <si>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</si>
  <si>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</si>
  <si>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</si>
  <si>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</si>
  <si>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</si>
  <si>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</si>
  <si>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</si>
  <si>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</si>
  <si>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</si>
  <si>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</si>
  <si>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</si>
  <si>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</si>
  <si>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</si>
  <si>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</si>
  <si>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</si>
  <si>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</si>
  <si>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</si>
  <si>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</si>
  <si>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</si>
  <si>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</si>
  <si>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</si>
  <si>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</si>
  <si>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</si>
  <si>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</si>
  <si>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</si>
  <si>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</si>
  <si>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</si>
  <si>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</si>
  <si>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</si>
  <si>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</si>
  <si>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</si>
  <si>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</si>
  <si>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</si>
  <si>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</si>
  <si>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</si>
  <si>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</si>
  <si>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</si>
  <si>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</si>
  <si>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</si>
  <si>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</si>
  <si>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</si>
  <si>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</si>
  <si>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</si>
  <si>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</si>
  <si>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</si>
  <si>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</si>
  <si>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</si>
  <si>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</si>
  <si>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</si>
  <si>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</si>
  <si>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</si>
  <si>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</si>
  <si>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</si>
  <si>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</si>
  <si>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</si>
  <si>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</si>
  <si>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</si>
  <si>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</si>
  <si>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</si>
  <si>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</si>
  <si>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</si>
  <si>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</si>
  <si>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</si>
  <si>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</si>
  <si>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</si>
  <si>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</si>
  <si>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</si>
  <si>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</si>
  <si>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</si>
  <si>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</si>
  <si>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</si>
  <si>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</si>
  <si>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</si>
  <si>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</si>
  <si>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</si>
  <si>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</si>
  <si>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</si>
  <si>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</si>
  <si>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</si>
  <si>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</si>
  <si>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</si>
  <si>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</si>
  <si>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</si>
  <si>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</si>
  <si>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</si>
  <si>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</si>
  <si>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</si>
  <si>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</si>
  <si>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</si>
  <si>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</si>
  <si>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</si>
  <si>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</si>
  <si>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</si>
  <si>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</si>
  <si>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</si>
  <si>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</si>
  <si>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</si>
  <si>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</si>
  <si>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</si>
  <si>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</si>
  <si>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</si>
  <si>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</si>
  <si>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</si>
  <si>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</si>
  <si>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</si>
  <si>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</si>
  <si>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</si>
  <si>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</si>
  <si>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</si>
  <si>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</si>
  <si>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</si>
  <si>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</si>
  <si>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</si>
  <si>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</si>
  <si>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</si>
  <si>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</si>
  <si>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</si>
  <si>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</si>
  <si>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</si>
  <si>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</si>
  <si>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</si>
  <si>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</si>
  <si>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</si>
  <si>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</si>
  <si>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</si>
  <si>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</si>
  <si>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</si>
  <si>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</si>
  <si>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</si>
  <si>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</si>
  <si>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</si>
  <si>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</si>
  <si>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</si>
  <si>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</si>
  <si>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</si>
  <si>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</si>
  <si>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</si>
  <si>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</si>
  <si>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</si>
  <si>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</si>
  <si>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</si>
  <si>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</si>
  <si>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</si>
  <si>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</si>
  <si>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</si>
  <si>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</si>
  <si>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</si>
  <si>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</si>
  <si>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</si>
  <si>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</si>
  <si>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</si>
  <si>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</si>
  <si>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</si>
  <si>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</si>
  <si>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</si>
  <si>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</si>
  <si>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</si>
  <si>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</si>
  <si>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</si>
  <si>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</si>
  <si>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</si>
  <si>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</si>
  <si>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</si>
  <si>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</si>
  <si>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</si>
  <si>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</si>
  <si>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</si>
  <si>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</si>
  <si>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</si>
  <si>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</si>
  <si>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</si>
  <si>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</si>
  <si>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</si>
  <si>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</si>
  <si>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</si>
  <si>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</si>
  <si>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</si>
  <si>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</si>
  <si>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</si>
  <si>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</si>
  <si>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</si>
  <si>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</si>
  <si>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</si>
  <si>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</si>
  <si>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</si>
  <si>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</si>
  <si>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</si>
  <si>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</si>
  <si>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</si>
  <si>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</si>
  <si>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</si>
  <si>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</si>
  <si>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</si>
  <si>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</si>
  <si>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</si>
  <si>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</si>
  <si>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</si>
  <si>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</si>
  <si>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</si>
  <si>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</si>
  <si>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</si>
  <si>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</si>
  <si>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</si>
  <si>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</si>
  <si>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</si>
  <si>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</si>
  <si>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</si>
  <si>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</si>
  <si>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</si>
  <si>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</si>
  <si>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</si>
  <si>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</si>
  <si>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</si>
  <si>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</si>
  <si>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</si>
  <si>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</si>
  <si>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</si>
  <si>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</si>
  <si>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</si>
  <si>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</si>
  <si>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</si>
  <si>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</si>
  <si>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</si>
  <si>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</si>
  <si>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</si>
  <si>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</si>
  <si>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</si>
  <si>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</si>
  <si>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</si>
  <si>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</si>
  <si>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</si>
  <si>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</si>
  <si>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</si>
  <si>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</si>
  <si>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</si>
  <si>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</si>
  <si>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</si>
  <si>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</si>
  <si>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</si>
  <si>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</si>
  <si>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</si>
  <si>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</si>
  <si>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</si>
  <si>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</si>
  <si>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</si>
  <si>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</si>
  <si>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</si>
  <si>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</si>
  <si>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</si>
  <si>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</si>
  <si>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</si>
  <si>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</si>
  <si>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</si>
  <si>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</si>
  <si>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</si>
  <si>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</si>
  <si>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</si>
  <si>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</si>
  <si>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</si>
  <si>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</si>
  <si>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</si>
  <si>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</si>
  <si>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</si>
  <si>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</si>
  <si>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</si>
  <si>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</si>
  <si>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</si>
  <si>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</si>
  <si>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</si>
  <si>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</si>
  <si>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</si>
  <si>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</si>
  <si>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</si>
  <si>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</si>
  <si>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</si>
  <si>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</si>
  <si>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</si>
  <si>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</si>
  <si>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</si>
  <si>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</si>
  <si>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</si>
  <si>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</si>
  <si>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</si>
  <si>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</si>
  <si>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</si>
  <si>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</si>
  <si>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</si>
  <si>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</si>
  <si>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</si>
  <si>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</si>
  <si>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</si>
  <si>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</si>
  <si>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</si>
  <si>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</si>
  <si>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</si>
  <si>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</si>
  <si>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</si>
  <si>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</si>
  <si>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</si>
  <si>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</si>
  <si>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</si>
  <si>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</si>
  <si>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</si>
  <si>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</si>
  <si>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</si>
  <si>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</si>
  <si>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</si>
  <si>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</si>
  <si>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</si>
  <si>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</si>
  <si>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</si>
  <si>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</si>
  <si>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</si>
  <si>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</si>
  <si>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</si>
  <si>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</si>
  <si>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</si>
  <si>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</si>
  <si>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</si>
  <si>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</si>
  <si>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</si>
  <si>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</si>
  <si>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</si>
  <si>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</si>
  <si>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</si>
  <si>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</si>
  <si>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</si>
  <si>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</si>
  <si>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</si>
  <si>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</si>
  <si>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</si>
  <si>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</si>
  <si>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</si>
  <si>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</si>
  <si>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</si>
  <si>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</si>
  <si>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</si>
  <si>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</si>
  <si>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</si>
  <si>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</si>
  <si>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</si>
  <si>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</si>
  <si>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</si>
  <si>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</si>
  <si>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</si>
  <si>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</si>
  <si>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</si>
  <si>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</si>
  <si>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</si>
  <si>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</si>
  <si>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</si>
  <si>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</si>
  <si>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</si>
  <si>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</si>
  <si>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</si>
  <si>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</si>
  <si>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</si>
  <si>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</si>
  <si>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</si>
  <si>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</si>
  <si>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</si>
  <si>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</si>
  <si>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</si>
  <si>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</si>
  <si>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</si>
  <si>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</si>
  <si>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</si>
  <si>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</si>
  <si>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</si>
  <si>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</si>
  <si>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</si>
  <si>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</si>
  <si>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</si>
  <si>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</si>
  <si>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</si>
  <si>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</si>
  <si>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</si>
  <si>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</si>
  <si>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</si>
  <si>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</si>
  <si>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</si>
  <si>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</si>
  <si>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</si>
  <si>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</si>
  <si>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</si>
  <si>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</si>
  <si>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</si>
  <si>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</si>
  <si>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</si>
  <si>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</si>
  <si>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</si>
  <si>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</si>
  <si>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</si>
  <si>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</si>
  <si>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</si>
  <si>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</si>
  <si>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</si>
  <si>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</si>
  <si>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</si>
  <si>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</si>
  <si>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</si>
  <si>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</si>
  <si>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</si>
  <si>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</si>
  <si>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</si>
  <si>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</si>
  <si>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</si>
  <si>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</si>
  <si>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</si>
  <si>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</si>
  <si>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</si>
  <si>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</si>
  <si>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</si>
  <si>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</si>
  <si>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</si>
  <si>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</si>
  <si>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</si>
  <si>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</si>
  <si>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</si>
  <si>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</si>
  <si>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</si>
  <si>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</si>
  <si>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</si>
  <si>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</si>
  <si>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</si>
  <si>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</si>
  <si>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</si>
  <si>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</si>
  <si>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</si>
  <si>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</si>
  <si>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</si>
  <si>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</si>
  <si>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</si>
  <si>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</si>
  <si>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</si>
  <si>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</si>
  <si>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</si>
  <si>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</si>
  <si>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</si>
  <si>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</si>
  <si>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</si>
  <si>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</si>
  <si>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</si>
  <si>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</si>
  <si>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</si>
  <si>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</si>
  <si>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</si>
  <si>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</si>
  <si>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</si>
  <si>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</si>
  <si>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</si>
  <si>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</si>
  <si>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</si>
  <si>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</si>
  <si>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</si>
  <si>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</si>
  <si>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</si>
  <si>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</si>
  <si>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</si>
  <si>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</si>
  <si>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</si>
  <si>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</si>
  <si>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</si>
  <si>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</si>
  <si>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</si>
  <si>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</si>
  <si>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</si>
  <si>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</si>
  <si>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</si>
  <si>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</si>
  <si>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</si>
  <si>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</si>
  <si>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</si>
  <si>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</si>
  <si>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</si>
  <si>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</si>
  <si>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</si>
  <si>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</si>
  <si>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</si>
  <si>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</si>
  <si>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</si>
  <si>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</si>
  <si>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</si>
  <si>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</si>
  <si>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</si>
  <si>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</si>
  <si>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</si>
  <si>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</si>
  <si>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</si>
  <si>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</si>
  <si>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</si>
  <si>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</si>
  <si>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</si>
  <si>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</si>
  <si>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</si>
  <si>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</si>
  <si>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</si>
  <si>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</si>
  <si>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</si>
  <si>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</si>
  <si>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</si>
  <si>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</si>
  <si>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</si>
  <si>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</si>
  <si>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</si>
  <si>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</si>
  <si>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</si>
  <si>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</si>
  <si>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</si>
  <si>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</si>
  <si>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</si>
  <si>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</si>
  <si>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</si>
  <si>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</si>
  <si>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</si>
  <si>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</si>
  <si>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</si>
  <si>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</si>
  <si>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</si>
  <si>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</si>
  <si>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</si>
  <si>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</si>
  <si>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</si>
  <si>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</si>
  <si>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</si>
  <si>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</si>
  <si>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</si>
  <si>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</si>
  <si>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</si>
  <si>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</si>
  <si>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</si>
  <si>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</si>
  <si>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</si>
  <si>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</si>
  <si>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</si>
  <si>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</si>
  <si>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</si>
  <si>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</si>
  <si>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</si>
  <si>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</si>
  <si>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</si>
  <si>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</si>
  <si>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</si>
  <si>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</si>
  <si>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</si>
  <si>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</si>
  <si>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</si>
  <si>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</si>
  <si>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</si>
  <si>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</si>
  <si>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</si>
  <si>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</si>
  <si>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</si>
  <si>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</si>
  <si>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</si>
  <si>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</si>
  <si>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</si>
  <si>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</si>
  <si>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</si>
  <si>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</si>
  <si>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</si>
  <si>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</si>
  <si>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</si>
  <si>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</si>
  <si>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</si>
  <si>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</si>
  <si>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</si>
  <si>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</si>
  <si>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</si>
  <si>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</si>
  <si>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</si>
  <si>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</si>
  <si>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</si>
  <si>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</si>
  <si>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</si>
  <si>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</si>
  <si>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</si>
  <si>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</si>
  <si>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</si>
  <si>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</si>
  <si>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</si>
  <si>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</si>
  <si>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</si>
  <si>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</si>
  <si>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</si>
  <si>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</si>
  <si>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</si>
  <si>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</si>
  <si>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</si>
  <si>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</si>
  <si>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</si>
  <si>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</si>
  <si>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</si>
  <si>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</si>
  <si>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</si>
  <si>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</si>
  <si>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</si>
  <si>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</si>
  <si>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</si>
  <si>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</si>
  <si>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</si>
  <si>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</si>
  <si>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</si>
  <si>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</si>
  <si>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</si>
  <si>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</si>
  <si>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</si>
  <si>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</si>
  <si>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</si>
  <si>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</si>
  <si>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</si>
  <si>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</si>
  <si>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</si>
  <si>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</si>
  <si>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</si>
  <si>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</si>
  <si>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</si>
  <si>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</si>
  <si>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</si>
  <si>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</si>
  <si>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</si>
  <si>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</si>
  <si>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</si>
  <si>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</si>
  <si>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</si>
  <si>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</si>
  <si>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</si>
  <si>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</si>
  <si>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</si>
  <si>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</si>
  <si>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</si>
  <si>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</si>
  <si>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</si>
  <si>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</si>
  <si>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</si>
  <si>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</si>
  <si>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</si>
  <si>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</si>
  <si>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</si>
  <si>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</si>
  <si>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</si>
  <si>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</si>
  <si>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</si>
  <si>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</si>
  <si>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</si>
  <si>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</si>
  <si>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</si>
  <si>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</si>
  <si>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</si>
  <si>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</si>
  <si>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</si>
  <si>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</si>
  <si>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</si>
  <si>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</si>
  <si>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</si>
  <si>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</si>
  <si>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</si>
  <si>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</si>
  <si>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</si>
  <si>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</si>
  <si>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</si>
  <si>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</si>
  <si>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</si>
  <si>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</si>
  <si>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</si>
  <si>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</si>
  <si>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</si>
  <si>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</si>
  <si>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</si>
  <si>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</si>
  <si>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</si>
  <si>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</si>
  <si>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</si>
  <si>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</si>
  <si>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</si>
  <si>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</si>
  <si>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</si>
  <si>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</si>
  <si>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</si>
  <si>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</si>
  <si>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</si>
  <si>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</si>
  <si>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</si>
  <si>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</si>
  <si>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</si>
  <si>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</si>
  <si>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</si>
  <si>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</si>
  <si>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</si>
  <si>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</si>
  <si>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</si>
  <si>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</si>
  <si>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</si>
  <si>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</si>
  <si>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</si>
  <si>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</si>
  <si>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</si>
  <si>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</si>
  <si>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</si>
  <si>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</si>
  <si>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</si>
  <si>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</si>
  <si>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</si>
  <si>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</si>
  <si>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</si>
  <si>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</si>
  <si>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</si>
  <si>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</si>
  <si>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</si>
  <si>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</si>
  <si>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</si>
  <si>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</si>
  <si>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</si>
  <si>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</si>
  <si>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</si>
  <si>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</si>
  <si>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</si>
  <si>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</si>
  <si>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</si>
  <si>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</si>
  <si>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</si>
  <si>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</si>
  <si>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</si>
  <si>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</si>
  <si>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</si>
  <si>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</si>
  <si>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</si>
  <si>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</si>
  <si>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</si>
  <si>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</si>
  <si>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</si>
  <si>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</si>
  <si>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</si>
  <si>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</si>
  <si>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</si>
  <si>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</si>
  <si>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</si>
  <si>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</si>
  <si>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</si>
  <si>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</si>
  <si>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</si>
  <si>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</si>
  <si>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</si>
  <si>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</si>
  <si>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</si>
  <si>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</si>
  <si>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</si>
  <si>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</si>
  <si>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</si>
  <si>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</si>
  <si>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</si>
  <si>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</si>
  <si>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</si>
  <si>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</si>
  <si>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</si>
  <si>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</si>
  <si>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</si>
  <si>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</si>
  <si>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</si>
  <si>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</si>
  <si>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</si>
  <si>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</si>
  <si>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</si>
  <si>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</si>
  <si>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</si>
  <si>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</si>
  <si>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</si>
  <si>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</si>
  <si>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</si>
  <si>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</si>
  <si>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</si>
  <si>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</si>
  <si>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</si>
  <si>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</si>
  <si>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</si>
  <si>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</si>
  <si>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</si>
  <si>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</si>
  <si>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</si>
  <si>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</si>
  <si>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</si>
  <si>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</si>
  <si>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</si>
  <si>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</si>
  <si>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</si>
  <si>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</si>
  <si>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</si>
  <si>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</si>
  <si>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</si>
  <si>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</si>
  <si>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</si>
  <si>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</si>
  <si>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</si>
  <si>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</si>
  <si>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</si>
  <si>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</si>
  <si>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</si>
  <si>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</si>
  <si>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</si>
  <si>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</si>
  <si>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</si>
  <si>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</si>
  <si>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</si>
  <si>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</si>
  <si>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</si>
  <si>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</si>
  <si>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</si>
  <si>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</si>
  <si>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</si>
  <si>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</si>
  <si>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</si>
  <si>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</si>
  <si>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</si>
  <si>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</si>
  <si>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</si>
  <si>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</si>
  <si>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</si>
  <si>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</si>
  <si>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</si>
  <si>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</si>
  <si>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</si>
  <si>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</si>
  <si>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</si>
  <si>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</si>
  <si>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</si>
  <si>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</si>
  <si>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</si>
  <si>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</si>
  <si>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</si>
  <si>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</si>
  <si>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</si>
  <si>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</si>
  <si>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</si>
  <si>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</si>
  <si>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</si>
  <si>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</si>
  <si>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</si>
  <si>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</si>
  <si>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</si>
  <si>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</si>
  <si>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</si>
  <si>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</si>
  <si>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</si>
  <si>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</si>
  <si>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</si>
  <si>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</si>
  <si>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</si>
  <si>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</si>
  <si>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</si>
  <si>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</si>
  <si>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</si>
  <si>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</si>
  <si>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</si>
  <si>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</si>
  <si>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</si>
  <si>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</si>
  <si>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</si>
  <si>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</si>
  <si>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</si>
  <si>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</si>
  <si>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</si>
  <si>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</si>
  <si>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</si>
  <si>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</si>
  <si>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</si>
  <si>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</si>
  <si>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</si>
  <si>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</si>
  <si>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</si>
  <si>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</si>
  <si>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</si>
  <si>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</si>
  <si>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</si>
  <si>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</si>
  <si>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</si>
  <si>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</si>
  <si>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</si>
  <si>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</si>
  <si>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</si>
  <si>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</si>
  <si>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</si>
  <si>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</si>
  <si>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</si>
  <si>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</si>
  <si>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</si>
  <si>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</si>
  <si>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</si>
  <si>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</si>
  <si>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</si>
  <si>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</si>
  <si>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</si>
  <si>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</si>
  <si>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</si>
  <si>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</si>
  <si>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</si>
  <si>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</si>
  <si>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</si>
  <si>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</si>
  <si>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</si>
  <si>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</si>
  <si>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</si>
  <si>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</si>
  <si>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</si>
  <si>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</si>
  <si>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</si>
  <si>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</si>
  <si>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</si>
  <si>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</si>
  <si>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</si>
  <si>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</si>
  <si>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</si>
  <si>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</si>
  <si>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</si>
  <si>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</si>
  <si>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</si>
  <si>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</si>
  <si>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</si>
  <si>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</si>
  <si>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</si>
  <si>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</si>
  <si>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</si>
  <si>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</si>
  <si>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</si>
  <si>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</si>
  <si>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</si>
  <si>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</si>
  <si>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</si>
  <si>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</si>
  <si>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</si>
  <si>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</si>
  <si>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</si>
  <si>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</si>
  <si>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</si>
  <si>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</si>
  <si>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</si>
  <si>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</si>
  <si>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</si>
  <si>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</si>
  <si>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</si>
  <si>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</si>
  <si>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</si>
  <si>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</si>
  <si>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</si>
  <si>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</si>
  <si>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</si>
  <si>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</si>
  <si>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</si>
  <si>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</si>
  <si>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</si>
  <si>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</si>
  <si>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</si>
  <si>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</si>
  <si>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</si>
  <si>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</si>
  <si>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</si>
  <si>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</si>
  <si>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</si>
  <si>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</si>
  <si>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</si>
  <si>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</si>
  <si>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</si>
  <si>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</si>
  <si>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</si>
  <si>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</si>
  <si>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</si>
  <si>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</si>
  <si>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</si>
  <si>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</si>
  <si>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</si>
  <si>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</si>
  <si>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</si>
  <si>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</si>
  <si>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</si>
  <si>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</si>
  <si>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</si>
  <si>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</si>
  <si>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</si>
  <si>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</si>
  <si>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</si>
  <si>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</si>
  <si>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</si>
  <si>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</si>
  <si>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</si>
  <si>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</si>
  <si>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</si>
  <si>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</si>
  <si>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</si>
  <si>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</si>
  <si>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</si>
  <si>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</si>
  <si>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</si>
  <si>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</si>
  <si>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</si>
  <si>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</si>
  <si>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</si>
  <si>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</si>
  <si>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</si>
  <si>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</si>
  <si>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</si>
  <si>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</si>
  <si>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</si>
  <si>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</si>
  <si>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</si>
  <si>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</si>
  <si>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</si>
  <si>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</si>
  <si>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</si>
  <si>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</si>
  <si>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</si>
  <si>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</si>
  <si>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</si>
  <si>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</si>
  <si>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</si>
  <si>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</si>
  <si>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</si>
  <si>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</si>
  <si>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</si>
  <si>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</si>
  <si>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</si>
  <si>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</si>
  <si>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</si>
  <si>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</si>
  <si>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</si>
  <si>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</si>
  <si>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</si>
  <si>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</si>
  <si>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</si>
  <si>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</si>
  <si>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</si>
  <si>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</si>
  <si>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</si>
  <si>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</si>
  <si>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</si>
  <si>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</si>
  <si>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</si>
  <si>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</si>
  <si>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</si>
  <si>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</si>
  <si>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</si>
  <si>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</si>
  <si>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</si>
  <si>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</si>
  <si>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</si>
  <si>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</si>
  <si>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</si>
  <si>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</si>
  <si>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</si>
  <si>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</si>
  <si>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</si>
  <si>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</si>
  <si>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</si>
  <si>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</si>
  <si>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</si>
  <si>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</si>
  <si>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</si>
  <si>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</si>
  <si>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</si>
  <si>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</si>
  <si>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</si>
  <si>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</si>
  <si>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</si>
  <si>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</si>
  <si>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</si>
  <si>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</si>
  <si>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</si>
  <si>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</si>
  <si>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</si>
  <si>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</si>
  <si>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</si>
  <si>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</si>
  <si>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</si>
  <si>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</si>
  <si>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</si>
  <si>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</si>
  <si>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</si>
  <si>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</si>
  <si>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</si>
  <si>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</si>
  <si>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</si>
  <si>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</si>
  <si>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</si>
  <si>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</si>
  <si>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</si>
  <si>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</si>
  <si>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</si>
  <si>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</si>
  <si>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</si>
  <si>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</si>
  <si>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</si>
  <si>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</si>
  <si>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</si>
  <si>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</si>
  <si>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</si>
  <si>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</si>
  <si>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</si>
  <si>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</si>
  <si>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</si>
  <si>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</si>
  <si>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</si>
  <si>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</si>
  <si>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</si>
  <si>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</si>
  <si>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</si>
  <si>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</si>
  <si>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</si>
  <si>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</si>
  <si>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</si>
  <si>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</si>
  <si>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</si>
  <si>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</si>
  <si>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</si>
  <si>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</si>
  <si>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</si>
  <si>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</si>
  <si>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</si>
  <si>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</si>
  <si>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</si>
  <si>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</si>
  <si>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</si>
  <si>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</si>
  <si>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</si>
  <si>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</si>
  <si>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</si>
  <si>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</si>
  <si>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</si>
  <si>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</si>
  <si>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</si>
  <si>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</si>
  <si>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</si>
  <si>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</si>
  <si>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</si>
  <si>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</si>
  <si>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</si>
  <si>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</si>
  <si>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</si>
  <si>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</si>
  <si>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</si>
  <si>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</si>
  <si>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</si>
  <si>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</si>
  <si>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</si>
  <si>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</si>
  <si>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</si>
  <si>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</si>
  <si>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</si>
  <si>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</si>
  <si>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</si>
  <si>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</si>
  <si>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</si>
  <si>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</si>
  <si>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</si>
  <si>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</si>
  <si>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</si>
  <si>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</si>
  <si>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</si>
  <si>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</si>
  <si>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</si>
  <si>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</si>
  <si>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</si>
  <si>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</si>
  <si>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</si>
  <si>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</si>
  <si>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</si>
  <si>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</si>
  <si>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</si>
  <si>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</si>
  <si>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</si>
  <si>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</si>
  <si>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</si>
  <si>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</si>
  <si>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</si>
  <si>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</si>
  <si>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</si>
  <si>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</si>
  <si>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</si>
  <si>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</si>
  <si>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</si>
  <si>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</si>
  <si>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</si>
  <si>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</si>
  <si>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</si>
  <si>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</si>
  <si>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</si>
  <si>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</si>
  <si>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</si>
  <si>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</si>
  <si>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</si>
  <si>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</si>
  <si>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</si>
  <si>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</si>
  <si>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</si>
  <si>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</si>
  <si>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</si>
  <si>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</si>
  <si>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</si>
  <si>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</si>
  <si>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</si>
  <si>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</si>
  <si>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</si>
  <si>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</si>
  <si>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</si>
  <si>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</si>
  <si>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</si>
  <si>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</si>
  <si>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</si>
  <si>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</si>
  <si>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</si>
  <si>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</si>
  <si>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</si>
  <si>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</si>
  <si>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</si>
  <si>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</si>
  <si>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</si>
  <si>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</si>
  <si>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</si>
  <si>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</si>
  <si>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</si>
  <si>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</si>
  <si>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</si>
  <si>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</si>
  <si>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</si>
  <si>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</si>
  <si>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</si>
  <si>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</si>
  <si>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</si>
  <si>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</si>
  <si>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</si>
  <si>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</si>
  <si>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</si>
  <si>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</si>
  <si>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</si>
  <si>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</si>
  <si>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</si>
  <si>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</si>
  <si>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</si>
  <si>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</si>
  <si>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</si>
  <si>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</si>
  <si>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</si>
  <si>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</si>
  <si>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</si>
  <si>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</si>
  <si>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</si>
  <si>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</si>
  <si>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</si>
  <si>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</si>
  <si>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</si>
  <si>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</si>
  <si>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</si>
  <si>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</si>
  <si>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</si>
  <si>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</si>
  <si>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</si>
  <si>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</si>
  <si>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</si>
  <si>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</si>
  <si>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</si>
  <si>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</si>
  <si>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</si>
  <si>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</si>
  <si>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</si>
  <si>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</si>
  <si>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</si>
  <si>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</si>
  <si>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</si>
  <si>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</si>
  <si>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</si>
  <si>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</si>
  <si>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</si>
  <si>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</si>
  <si>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</si>
  <si>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</si>
  <si>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</si>
  <si>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</si>
  <si>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</si>
  <si>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</si>
  <si>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</si>
  <si>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</si>
  <si>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</si>
  <si>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</si>
  <si>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</si>
  <si>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</si>
  <si>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</si>
  <si>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</si>
  <si>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</si>
  <si>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</si>
  <si>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</si>
  <si>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</si>
  <si>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</si>
  <si>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</si>
  <si>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</si>
  <si>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</si>
  <si>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</si>
  <si>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</si>
  <si>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</si>
  <si>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</si>
  <si>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</si>
  <si>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</si>
  <si>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</si>
  <si>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</si>
  <si>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</si>
  <si>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</si>
  <si>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</si>
  <si>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</si>
  <si>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</si>
  <si>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</si>
  <si>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</si>
  <si>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</si>
  <si>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</si>
  <si>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</si>
  <si>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</si>
  <si>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</si>
  <si>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</si>
  <si>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</si>
  <si>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</si>
  <si>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</si>
  <si>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</si>
  <si>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</si>
  <si>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</si>
  <si>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</si>
  <si>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</si>
  <si>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</si>
  <si>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</si>
  <si>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</si>
  <si>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</si>
  <si>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</si>
  <si>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</si>
  <si>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</si>
  <si>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</si>
  <si>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</si>
  <si>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</si>
  <si>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</si>
  <si>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</si>
  <si>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</si>
  <si>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</si>
  <si>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</si>
  <si>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</si>
  <si>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</si>
  <si>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</si>
  <si>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</si>
  <si>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</si>
  <si>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</si>
  <si>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</si>
  <si>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</si>
  <si>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</si>
  <si>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</si>
  <si>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</si>
  <si>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</si>
  <si>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</si>
  <si>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</si>
  <si>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</si>
  <si>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</si>
  <si>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</si>
  <si>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</si>
  <si>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</si>
  <si>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</si>
  <si>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</si>
  <si>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</si>
  <si>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</si>
  <si>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</si>
  <si>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</si>
  <si>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</si>
  <si>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</si>
  <si>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</si>
  <si>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</si>
  <si>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</si>
  <si>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</si>
  <si>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</si>
  <si>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</si>
  <si>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</si>
  <si>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</si>
  <si>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</si>
  <si>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</si>
  <si>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</si>
  <si>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</si>
  <si>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</si>
  <si>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</si>
  <si>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</si>
  <si>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</si>
  <si>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</si>
  <si>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</si>
  <si>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</si>
  <si>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</si>
  <si>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</si>
  <si>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</si>
  <si>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</si>
  <si>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</si>
  <si>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</si>
  <si>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</si>
  <si>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</si>
  <si>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</si>
  <si>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</si>
  <si>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</si>
  <si>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</si>
  <si>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</si>
  <si>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</si>
  <si>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</si>
  <si>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</si>
  <si>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</si>
  <si>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</si>
  <si>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</si>
  <si>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</si>
  <si>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</si>
  <si>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</si>
  <si>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</si>
  <si>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</si>
  <si>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</si>
  <si>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</si>
  <si>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</si>
  <si>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</si>
  <si>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</si>
  <si>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</si>
  <si>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</si>
  <si>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</si>
  <si>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</si>
  <si>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</si>
  <si>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</si>
  <si>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</si>
  <si>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</si>
  <si>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</si>
  <si>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</si>
  <si>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</si>
  <si>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</si>
  <si>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</si>
  <si>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</si>
  <si>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</si>
  <si>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</si>
  <si>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</si>
  <si>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</si>
  <si>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</si>
  <si>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</si>
  <si>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</si>
  <si>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</si>
  <si>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</si>
  <si>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</si>
  <si>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</si>
  <si>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</si>
  <si>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</si>
  <si>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</si>
  <si>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</si>
  <si>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</si>
  <si>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</si>
  <si>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</si>
  <si>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</si>
  <si>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</si>
  <si>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</si>
  <si>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</si>
  <si>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</si>
  <si>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</si>
  <si>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</si>
  <si>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</si>
  <si>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</si>
  <si>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</si>
  <si>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</si>
  <si>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</si>
  <si>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</si>
  <si>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</si>
  <si>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</si>
  <si>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</si>
  <si>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</si>
  <si>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</si>
  <si>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</si>
  <si>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</si>
  <si>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</si>
  <si>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</si>
  <si>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</si>
  <si>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</si>
  <si>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</si>
  <si>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</si>
  <si>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</si>
  <si>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</si>
  <si>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</si>
  <si>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</si>
  <si>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</si>
  <si>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</si>
  <si>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</si>
  <si>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</si>
  <si>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</si>
  <si>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</si>
  <si>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</si>
  <si>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</si>
  <si>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</si>
  <si>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</si>
  <si>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</si>
  <si>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</si>
  <si>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</si>
  <si>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</si>
  <si>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</si>
  <si>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</si>
  <si>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</si>
  <si>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</si>
  <si>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</si>
  <si>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</si>
  <si>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</si>
  <si>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</si>
  <si>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</si>
  <si>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</si>
  <si>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</si>
  <si>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</si>
  <si>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</si>
  <si>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</si>
  <si>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</si>
  <si>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</si>
  <si>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</si>
  <si>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</si>
  <si>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</si>
  <si>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</si>
  <si>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</si>
  <si>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</si>
  <si>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</si>
  <si>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</si>
  <si>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</si>
  <si>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</si>
  <si>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</si>
  <si>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</si>
  <si>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</si>
  <si>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</si>
  <si>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</si>
  <si>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</si>
  <si>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</si>
  <si>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</si>
  <si>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</si>
  <si>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</si>
  <si>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</si>
  <si>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</si>
  <si>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</si>
  <si>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</si>
  <si>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</si>
  <si>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</si>
  <si>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</si>
  <si>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</si>
  <si>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</si>
  <si>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</si>
  <si>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</si>
  <si>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</si>
  <si>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</si>
  <si>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</si>
  <si>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</si>
  <si>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</si>
  <si>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</si>
  <si>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</si>
  <si>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</si>
  <si>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</si>
  <si>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</si>
  <si>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</si>
  <si>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</si>
  <si>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</si>
  <si>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</si>
  <si>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</si>
  <si>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</si>
  <si>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</si>
  <si>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</si>
  <si>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</si>
  <si>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</si>
  <si>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</si>
  <si>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</si>
  <si>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</si>
  <si>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</si>
  <si>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</si>
  <si>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</si>
  <si>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</si>
  <si>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</si>
  <si>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</si>
  <si>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</si>
  <si>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</si>
  <si>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</si>
  <si>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</si>
  <si>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</si>
  <si>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</si>
  <si>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</si>
  <si>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</si>
  <si>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</si>
  <si>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</si>
  <si>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</si>
  <si>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</si>
  <si>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</si>
  <si>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</si>
  <si>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</si>
  <si>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</si>
  <si>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</si>
  <si>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</si>
  <si>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</si>
  <si>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</si>
  <si>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</si>
  <si>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</si>
  <si>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</si>
  <si>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</si>
  <si>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</si>
  <si>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</si>
  <si>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</si>
  <si>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</si>
  <si>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</si>
  <si>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</si>
  <si>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</si>
  <si>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</si>
  <si>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</si>
  <si>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</si>
  <si>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</si>
  <si>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</si>
  <si>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</si>
  <si>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</si>
  <si>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</si>
  <si>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</si>
  <si>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</si>
  <si>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</si>
  <si>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</si>
  <si>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</si>
  <si>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</si>
  <si>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</si>
  <si>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</si>
  <si>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</si>
  <si>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</si>
  <si>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</si>
  <si>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</si>
  <si>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</si>
  <si>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</si>
  <si>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</si>
  <si>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</si>
  <si>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</si>
  <si>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</si>
  <si>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</si>
  <si>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</si>
  <si>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</si>
  <si>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</si>
  <si>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</si>
  <si>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</si>
  <si>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</si>
  <si>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</si>
  <si>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</si>
  <si>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</si>
  <si>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</si>
  <si>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</si>
  <si>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</si>
  <si>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</si>
  <si>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</si>
  <si>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</si>
  <si>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</si>
  <si>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</si>
  <si>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</si>
  <si>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</si>
  <si>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</si>
  <si>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</si>
  <si>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</si>
  <si>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</si>
  <si>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</si>
  <si>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</si>
  <si>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</si>
  <si>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</si>
  <si>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</si>
  <si>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</si>
  <si>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</si>
  <si>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</si>
  <si>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</si>
  <si>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</si>
  <si>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</si>
  <si>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</si>
  <si>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</si>
  <si>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</si>
  <si>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</si>
  <si>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</si>
  <si>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</si>
  <si>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</si>
  <si>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</si>
  <si>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</si>
  <si>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</si>
  <si>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</si>
  <si>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</si>
  <si>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</si>
  <si>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</si>
  <si>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</si>
  <si>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</si>
  <si>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</si>
  <si>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</si>
  <si>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</si>
  <si>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</si>
  <si>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</si>
  <si>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</si>
  <si>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</si>
  <si>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</si>
  <si>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</si>
  <si>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</si>
  <si>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</si>
  <si>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</si>
  <si>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</si>
  <si>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</si>
  <si>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</si>
  <si>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</si>
  <si>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</si>
  <si>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</si>
  <si>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</si>
  <si>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</si>
  <si>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</si>
  <si>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</si>
  <si>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</si>
  <si>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</si>
  <si>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</si>
  <si>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</si>
  <si>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</si>
  <si>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</si>
  <si>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</si>
  <si>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</si>
  <si>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</si>
  <si>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</si>
  <si>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</si>
  <si>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</si>
  <si>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</si>
  <si>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</si>
  <si>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</si>
  <si>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</si>
  <si>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</si>
  <si>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</si>
  <si>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</si>
  <si>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</si>
  <si>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</si>
  <si>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</si>
  <si>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</si>
  <si>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</si>
  <si>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</si>
  <si>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</si>
  <si>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</si>
  <si>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</si>
  <si>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</si>
  <si>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</si>
  <si>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</si>
  <si>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</si>
  <si>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</si>
  <si>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</si>
  <si>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</si>
  <si>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</si>
  <si>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</si>
  <si>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</si>
  <si>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</si>
  <si>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</si>
  <si>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</si>
  <si>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</si>
  <si>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</si>
  <si>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</si>
  <si>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</si>
  <si>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</si>
  <si>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</si>
  <si>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</si>
  <si>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</si>
  <si>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</si>
  <si>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</si>
  <si>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</si>
  <si>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</si>
  <si>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</si>
  <si>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</si>
  <si>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</si>
  <si>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</si>
  <si>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</si>
  <si>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</si>
  <si>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</si>
  <si>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</si>
  <si>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</si>
  <si>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</si>
  <si>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</si>
  <si>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</si>
  <si>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</si>
  <si>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</si>
  <si>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</si>
  <si>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</si>
  <si>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</si>
  <si>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</si>
  <si>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</si>
  <si>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</si>
  <si>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</si>
  <si>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</si>
  <si>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</si>
  <si>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</si>
  <si>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</si>
  <si>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</si>
  <si>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</si>
  <si>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</si>
  <si>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</si>
  <si>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</si>
  <si>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</si>
  <si>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</si>
  <si>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</si>
  <si>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</si>
  <si>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</si>
  <si>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</si>
  <si>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</si>
  <si>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</si>
  <si>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</si>
  <si>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</si>
  <si>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</si>
  <si>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</si>
  <si>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</si>
  <si>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</si>
  <si>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</si>
  <si>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</si>
  <si>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</si>
  <si>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</si>
  <si>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</si>
  <si>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</si>
  <si>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</si>
  <si>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</si>
  <si>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</si>
  <si>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</si>
  <si>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</si>
  <si>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</si>
  <si>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</si>
  <si>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</si>
  <si>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</si>
  <si>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</si>
  <si>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</si>
  <si>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</si>
  <si>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</si>
  <si>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</si>
  <si>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</si>
  <si>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</si>
  <si>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</si>
  <si>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</si>
  <si>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</si>
  <si>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</si>
  <si>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</si>
  <si>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</si>
  <si>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</si>
  <si>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</si>
  <si>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</si>
  <si>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</si>
  <si>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</si>
  <si>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</si>
  <si>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</si>
  <si>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</si>
  <si>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</si>
  <si>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</si>
  <si>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</si>
  <si>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</si>
  <si>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</si>
  <si>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</si>
  <si>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</si>
  <si>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</si>
  <si>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</si>
  <si>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</si>
  <si>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</si>
  <si>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</si>
  <si>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</si>
  <si>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</si>
  <si>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</si>
  <si>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</si>
  <si>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</si>
  <si>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</si>
  <si>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</si>
  <si>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</si>
  <si>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</si>
  <si>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</si>
  <si>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</si>
  <si>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</si>
  <si>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</si>
  <si>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</si>
  <si>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</si>
  <si>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</si>
  <si>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</si>
  <si>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</si>
  <si>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</si>
  <si>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</si>
  <si>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</si>
  <si>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</si>
  <si>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</si>
  <si>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</si>
  <si>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</si>
  <si>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</si>
  <si>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</si>
  <si>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</si>
  <si>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</si>
  <si>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</si>
  <si>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</si>
  <si>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</si>
  <si>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</si>
  <si>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</si>
  <si>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</si>
  <si>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</si>
  <si>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</si>
  <si>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</si>
  <si>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</si>
  <si>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</si>
  <si>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</si>
  <si>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</si>
  <si>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</si>
  <si>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</si>
  <si>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</si>
  <si>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</si>
  <si>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</si>
  <si>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</si>
  <si>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</si>
  <si>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</si>
  <si>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</si>
  <si>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</si>
  <si>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</si>
  <si>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</si>
  <si>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</si>
  <si>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</si>
  <si>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</si>
  <si>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</si>
  <si>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</si>
  <si>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</si>
  <si>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</si>
  <si>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</si>
  <si>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</si>
  <si>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</si>
  <si>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</si>
  <si>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</si>
  <si>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</si>
  <si>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</si>
  <si>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</si>
  <si>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</si>
  <si>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</si>
  <si>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</si>
  <si>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</si>
  <si>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</si>
  <si>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</si>
  <si>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</si>
  <si>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</si>
  <si>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</si>
  <si>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</si>
  <si>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</si>
  <si>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</si>
  <si>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</si>
  <si>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</si>
  <si>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</si>
  <si>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</si>
  <si>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</si>
  <si>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</si>
  <si>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</si>
  <si>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</si>
  <si>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</si>
  <si>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</si>
  <si>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</si>
  <si>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</si>
  <si>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</si>
  <si>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</si>
  <si>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</si>
  <si>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</si>
  <si>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</si>
  <si>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</si>
  <si>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</si>
  <si>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</si>
  <si>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</si>
  <si>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</si>
  <si>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</si>
  <si>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</si>
  <si>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</si>
  <si>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</si>
  <si>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</si>
  <si>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</si>
  <si>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</si>
  <si>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</si>
  <si>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</si>
  <si>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</si>
  <si>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</si>
  <si>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</si>
  <si>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</si>
  <si>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</si>
  <si>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</si>
  <si>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</si>
  <si>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</si>
  <si>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</si>
  <si>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</si>
  <si>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</si>
  <si>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</si>
  <si>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</si>
  <si>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</si>
  <si>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</si>
  <si>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</si>
  <si>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</si>
  <si>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</si>
  <si>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</si>
  <si>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</si>
  <si>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</si>
  <si>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</si>
  <si>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</si>
  <si>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</si>
  <si>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</si>
  <si>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</si>
  <si>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</si>
  <si>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</si>
  <si>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</si>
  <si>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</si>
  <si>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</si>
  <si>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</si>
  <si>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</si>
  <si>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</si>
  <si>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</si>
  <si>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</si>
  <si>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</si>
  <si>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</si>
  <si>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</si>
  <si>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</si>
  <si>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</si>
  <si>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</si>
  <si>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</si>
  <si>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</si>
  <si>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</si>
  <si>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</si>
  <si>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</si>
  <si>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</si>
  <si>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</si>
  <si>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</si>
  <si>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</si>
  <si>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</si>
  <si>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</si>
  <si>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</si>
  <si>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</si>
  <si>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</si>
  <si>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</si>
  <si>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</si>
  <si>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</si>
  <si>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</si>
  <si>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</si>
  <si>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</si>
  <si>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</si>
  <si>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</si>
  <si>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</si>
  <si>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</si>
  <si>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</si>
  <si>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</si>
  <si>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</si>
  <si>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</si>
  <si>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</si>
  <si>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</si>
  <si>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</si>
  <si>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</si>
  <si>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</si>
  <si>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</si>
  <si>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</si>
  <si>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</si>
  <si>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</si>
  <si>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</si>
  <si>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</si>
  <si>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</si>
  <si>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</si>
  <si>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</si>
  <si>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</si>
  <si>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</si>
  <si>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</si>
  <si>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</si>
  <si>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</si>
  <si>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</si>
  <si>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</si>
  <si>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</si>
  <si>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</si>
  <si>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</si>
  <si>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</si>
  <si>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</si>
  <si>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</si>
  <si>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</si>
  <si>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</si>
  <si>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</si>
  <si>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</si>
  <si>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</si>
  <si>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</si>
  <si>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</si>
  <si>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</si>
  <si>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</si>
  <si>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</si>
  <si>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</si>
  <si>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</si>
  <si>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</si>
  <si>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</si>
  <si>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</si>
  <si>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</si>
  <si>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</si>
  <si>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</si>
  <si>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</si>
  <si>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</si>
  <si>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</si>
  <si>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</si>
  <si>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</si>
  <si>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</si>
  <si>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</si>
  <si>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</si>
  <si>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</si>
  <si>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</si>
  <si>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</si>
  <si>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</si>
  <si>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</si>
  <si>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</si>
  <si>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</si>
  <si>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</si>
  <si>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</si>
  <si>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</si>
  <si>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</si>
  <si>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</si>
  <si>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</si>
  <si>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</si>
  <si>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</si>
  <si>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</si>
  <si>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</si>
  <si>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</si>
  <si>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</si>
  <si>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</si>
  <si>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</si>
  <si>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</si>
  <si>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</si>
  <si>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</si>
  <si>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</si>
  <si>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</si>
  <si>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</si>
  <si>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</si>
  <si>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</si>
  <si>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</si>
  <si>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</si>
  <si>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</si>
  <si>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</si>
  <si>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</si>
  <si>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</si>
  <si>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</si>
  <si>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</si>
  <si>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</si>
  <si>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</si>
  <si>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</si>
  <si>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</si>
  <si>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</si>
  <si>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</si>
  <si>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</si>
  <si>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</si>
  <si>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</si>
  <si>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</si>
  <si>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</si>
  <si>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</si>
  <si>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</si>
  <si>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</si>
  <si>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</si>
  <si>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</si>
  <si>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</si>
  <si>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</si>
  <si>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</si>
  <si>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</si>
  <si>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</si>
  <si>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</si>
  <si>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</si>
  <si>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</si>
  <si>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</si>
  <si>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</si>
  <si>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</si>
  <si>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</si>
  <si>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</si>
  <si>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</si>
  <si>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</si>
  <si>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</si>
  <si>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</si>
  <si>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</si>
  <si>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</si>
  <si>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</si>
  <si>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</si>
  <si>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</si>
  <si>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</si>
  <si>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</si>
  <si>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</si>
  <si>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</si>
  <si>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</si>
  <si>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</si>
  <si>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</si>
  <si>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</si>
  <si>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</si>
  <si>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</si>
  <si>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</si>
  <si>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</si>
  <si>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</si>
  <si>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</si>
  <si>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</si>
  <si>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</si>
  <si>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</si>
  <si>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</si>
  <si>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</si>
  <si>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</si>
  <si>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</si>
  <si>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</si>
  <si>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</si>
  <si>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</si>
  <si>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</si>
  <si>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</si>
  <si>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</si>
  <si>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</si>
  <si>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</si>
  <si>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</si>
  <si>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</si>
  <si>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</si>
  <si>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</si>
  <si>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</si>
  <si>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</si>
  <si>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</si>
  <si>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</si>
  <si>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</si>
  <si>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</si>
  <si>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</si>
  <si>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</si>
  <si>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</si>
  <si>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</si>
  <si>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</si>
  <si>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</si>
  <si>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</si>
  <si>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</si>
  <si>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</si>
  <si>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</si>
  <si>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</si>
  <si>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</si>
  <si>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</si>
  <si>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</si>
  <si>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</si>
  <si>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</si>
  <si>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</si>
  <si>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</si>
  <si>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</si>
  <si>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</si>
  <si>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</si>
  <si>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</si>
  <si>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</si>
  <si>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</si>
  <si>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</si>
  <si>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</si>
  <si>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</si>
  <si>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</si>
  <si>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</si>
  <si>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</si>
  <si>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</si>
  <si>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</si>
  <si>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</si>
  <si>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</si>
  <si>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</si>
  <si>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</si>
  <si>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</si>
  <si>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</si>
  <si>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</si>
  <si>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</si>
  <si>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</si>
  <si>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</si>
  <si>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</si>
  <si>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</si>
  <si>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</si>
  <si>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</si>
  <si>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</si>
  <si>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</si>
  <si>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</si>
  <si>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</si>
  <si>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</si>
  <si>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</si>
  <si>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</si>
  <si>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</si>
  <si>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</si>
  <si>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</si>
  <si>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</si>
  <si>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</si>
  <si>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</si>
  <si>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</si>
  <si>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</si>
  <si>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</si>
  <si>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</si>
  <si>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</si>
  <si>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</si>
  <si>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</si>
  <si>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</si>
  <si>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</si>
  <si>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</si>
  <si>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</si>
  <si>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</si>
  <si>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</si>
  <si>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</si>
  <si>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</si>
  <si>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</si>
  <si>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</si>
  <si>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</si>
  <si>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</si>
  <si>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</si>
  <si>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</si>
  <si>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</si>
  <si>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</si>
  <si>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</si>
  <si>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</si>
  <si>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</si>
  <si>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</si>
  <si>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</si>
  <si>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</si>
  <si>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</si>
  <si>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</si>
  <si>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</si>
  <si>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</si>
  <si>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</si>
  <si>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</si>
  <si>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</si>
  <si>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</si>
  <si>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</si>
  <si>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</si>
  <si>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</si>
  <si>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</si>
  <si>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</si>
  <si>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</si>
  <si>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</si>
  <si>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</si>
  <si>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</si>
  <si>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</si>
  <si>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</si>
  <si>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</si>
  <si>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</si>
  <si>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</si>
  <si>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</si>
  <si>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</si>
  <si>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</si>
  <si>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</si>
  <si>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</si>
  <si>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</si>
  <si>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</si>
  <si>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</si>
  <si>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</si>
  <si>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</si>
  <si>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</si>
  <si>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</si>
  <si>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</si>
  <si>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</si>
  <si>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</si>
  <si>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</si>
  <si>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</si>
  <si>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</si>
  <si>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</si>
  <si>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</si>
  <si>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</si>
  <si>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</si>
  <si>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</si>
  <si>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</si>
  <si>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</si>
  <si>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</si>
  <si>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</si>
  <si>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</si>
  <si>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</si>
  <si>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</si>
  <si>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</si>
  <si>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</si>
  <si>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</si>
  <si>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</si>
  <si>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</si>
  <si>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</si>
  <si>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</si>
  <si>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</si>
  <si>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</si>
  <si>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</si>
  <si>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</si>
  <si>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</si>
  <si>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</si>
  <si>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</si>
  <si>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</si>
  <si>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</si>
  <si>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</si>
  <si>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</si>
  <si>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</si>
  <si>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</si>
  <si>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</si>
  <si>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</si>
  <si>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</si>
  <si>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</si>
  <si>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</si>
  <si>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</si>
  <si>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</si>
  <si>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</si>
  <si>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</si>
  <si>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</si>
  <si>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</si>
  <si>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</si>
  <si>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</si>
  <si>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</si>
  <si>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</si>
  <si>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</si>
  <si>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</si>
  <si>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</si>
  <si>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</si>
  <si>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</si>
  <si>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</si>
  <si>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</si>
  <si>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</si>
  <si>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</si>
  <si>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</si>
  <si>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</si>
  <si>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</si>
  <si>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</si>
  <si>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</si>
  <si>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</si>
  <si>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</si>
  <si>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</si>
  <si>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</si>
  <si>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</si>
  <si>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</si>
  <si>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</si>
  <si>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</si>
  <si>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</si>
  <si>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</si>
  <si>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</si>
  <si>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</si>
  <si>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</si>
  <si>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</si>
  <si>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</si>
  <si>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</si>
  <si>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</si>
  <si>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</si>
  <si>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</si>
  <si>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</si>
  <si>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</si>
  <si>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</si>
  <si>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</si>
  <si>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</si>
  <si>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</si>
  <si>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</si>
  <si>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</si>
  <si>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</si>
  <si>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</si>
  <si>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</si>
  <si>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</si>
  <si>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</si>
  <si>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</si>
  <si>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</si>
  <si>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</si>
  <si>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</si>
  <si>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</si>
  <si>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</si>
  <si>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</si>
  <si>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</si>
  <si>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</si>
  <si>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</si>
  <si>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</si>
  <si>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</si>
  <si>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</si>
  <si>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</si>
  <si>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</si>
  <si>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</si>
  <si>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</si>
  <si>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</si>
  <si>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</si>
  <si>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</si>
  <si>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</si>
  <si>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</si>
  <si>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</si>
  <si>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</si>
  <si>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</si>
  <si>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</si>
  <si>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</si>
  <si>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</si>
  <si>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</si>
  <si>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</si>
  <si>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</si>
  <si>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</si>
  <si>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</si>
  <si>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</si>
  <si>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</si>
  <si>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</si>
  <si>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</si>
  <si>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</si>
  <si>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</si>
  <si>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</si>
  <si>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</si>
  <si>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</si>
  <si>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</si>
  <si>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</si>
  <si>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</si>
  <si>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</si>
  <si>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</si>
  <si>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</si>
  <si>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</si>
  <si>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</si>
  <si>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</si>
  <si>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</si>
  <si>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</si>
  <si>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</si>
  <si>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</si>
  <si>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</si>
  <si>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</si>
  <si>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</si>
  <si>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</si>
  <si>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</si>
  <si>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</si>
  <si>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</si>
  <si>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</si>
  <si>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</si>
  <si>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</si>
  <si>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</si>
  <si>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</si>
  <si>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</si>
  <si>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</si>
  <si>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</si>
  <si>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</si>
  <si>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</si>
  <si>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</si>
  <si>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</si>
  <si>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</si>
  <si>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</si>
  <si>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</si>
  <si>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</si>
  <si>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</si>
  <si>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</si>
  <si>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</si>
  <si>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</si>
  <si>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</si>
  <si>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</si>
  <si>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</si>
  <si>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</si>
  <si>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</si>
  <si>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</si>
  <si>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</si>
  <si>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</si>
  <si>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</si>
  <si>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</si>
  <si>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</si>
  <si>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</si>
  <si>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</si>
  <si>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</si>
  <si>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</si>
  <si>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</si>
  <si>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</si>
  <si>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</si>
  <si>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</si>
  <si>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</si>
  <si>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</si>
  <si>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</si>
  <si>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</si>
  <si>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</si>
  <si>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</si>
  <si>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</si>
  <si>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</si>
  <si>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</si>
  <si>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</si>
  <si>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</si>
  <si>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</si>
  <si>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</si>
  <si>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</si>
  <si>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</si>
  <si>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</si>
  <si>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</si>
  <si>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</si>
  <si>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</si>
  <si>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</si>
  <si>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</si>
  <si>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</si>
  <si>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</si>
  <si>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</si>
  <si>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</si>
  <si>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</si>
  <si>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</si>
  <si>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</si>
  <si>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</si>
  <si>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</si>
  <si>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</si>
  <si>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</si>
  <si>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</si>
  <si>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</si>
  <si>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</si>
  <si>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</si>
  <si>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</si>
  <si>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</si>
  <si>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</si>
  <si>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</si>
  <si>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</si>
  <si>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</si>
  <si>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</si>
  <si>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</si>
  <si>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</si>
  <si>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</si>
  <si>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</si>
  <si>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</si>
  <si>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</si>
  <si>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</si>
  <si>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</si>
  <si>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</si>
  <si>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</si>
  <si>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</si>
  <si>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</si>
  <si>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</si>
  <si>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</si>
  <si>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</si>
  <si>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</si>
  <si>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</si>
  <si>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</si>
  <si>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</si>
  <si>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</si>
  <si>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</si>
  <si>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</si>
  <si>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</si>
  <si>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</si>
  <si>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</si>
  <si>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</si>
  <si>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</si>
  <si>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</si>
  <si>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</si>
  <si>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</si>
  <si>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</si>
  <si>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</si>
  <si>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</si>
  <si>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</si>
  <si>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</si>
  <si>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</si>
  <si>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</si>
  <si>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</si>
  <si>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</si>
  <si>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</si>
  <si>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</si>
  <si>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</si>
  <si>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</si>
  <si>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</si>
  <si>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</si>
  <si>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</si>
  <si>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</si>
  <si>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</si>
  <si>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</si>
  <si>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</si>
  <si>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</si>
  <si>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</si>
  <si>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</si>
  <si>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</si>
  <si>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</si>
  <si>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</si>
  <si>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</si>
  <si>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</si>
  <si>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</si>
  <si>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</si>
  <si>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</si>
  <si>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</si>
  <si>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</si>
  <si>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</si>
  <si>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</si>
  <si>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</si>
  <si>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</si>
  <si>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</si>
  <si>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</si>
  <si>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</si>
  <si>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</si>
  <si>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</si>
  <si>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</si>
  <si>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</si>
  <si>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</si>
  <si>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</si>
  <si>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</si>
  <si>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</si>
  <si>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</si>
  <si>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</si>
  <si>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</si>
  <si>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</si>
  <si>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</si>
  <si>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</si>
  <si>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</si>
  <si>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</si>
  <si>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</si>
  <si>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</si>
  <si>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</si>
  <si>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</si>
  <si>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</si>
  <si>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</si>
  <si>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</si>
  <si>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</si>
  <si>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</si>
  <si>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</si>
  <si>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</si>
  <si>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</si>
  <si>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</si>
  <si>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</si>
  <si>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</si>
  <si>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</si>
  <si>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</si>
  <si>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</si>
  <si>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</si>
  <si>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</si>
  <si>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</si>
  <si>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</si>
  <si>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</si>
  <si>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</si>
  <si>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</si>
  <si>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</si>
  <si>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</si>
  <si>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</si>
  <si>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</si>
  <si>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</si>
  <si>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</si>
  <si>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</si>
  <si>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</si>
  <si>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</si>
  <si>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</si>
  <si>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</si>
  <si>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</si>
  <si>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</si>
  <si>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</si>
  <si>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</si>
  <si>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</si>
  <si>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</si>
  <si>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</si>
  <si>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</si>
  <si>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</si>
  <si>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</si>
  <si>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</si>
  <si>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</si>
  <si>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</si>
  <si>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</si>
  <si>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</si>
  <si>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</si>
  <si>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</si>
  <si>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</si>
  <si>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</si>
  <si>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</si>
  <si>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</si>
  <si>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</si>
  <si>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</si>
  <si>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</si>
  <si>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</si>
  <si>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</si>
  <si>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</si>
  <si>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</si>
  <si>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</si>
  <si>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</si>
  <si>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</si>
  <si>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</si>
  <si>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</si>
  <si>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</si>
  <si>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</si>
  <si>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</si>
  <si>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</si>
  <si>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</si>
  <si>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</si>
  <si>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</si>
  <si>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</si>
  <si>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</si>
  <si>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</si>
  <si>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</si>
  <si>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</si>
  <si>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</si>
  <si>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</si>
  <si>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</si>
  <si>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</si>
  <si>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</si>
  <si>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</si>
  <si>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</si>
  <si>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</si>
  <si>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</si>
  <si>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</si>
  <si>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</si>
  <si>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</si>
  <si>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</si>
  <si>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</si>
  <si>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</si>
  <si>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</si>
  <si>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</si>
  <si>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</si>
  <si>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</si>
  <si>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</si>
  <si>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</si>
  <si>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</si>
  <si>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</si>
  <si>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</si>
  <si>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</si>
  <si>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</si>
  <si>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</si>
  <si>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</si>
  <si>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</si>
  <si>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</si>
  <si>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</si>
  <si>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</si>
  <si>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</si>
  <si>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</si>
  <si>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</si>
  <si>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</si>
  <si>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</si>
  <si>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</si>
  <si>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</si>
  <si>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</si>
  <si>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</si>
  <si>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</si>
  <si>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</si>
  <si>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</si>
  <si>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</si>
  <si>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</si>
  <si>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</si>
  <si>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</si>
  <si>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</si>
  <si>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</si>
  <si>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</si>
  <si>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</si>
  <si>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</si>
  <si>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</si>
  <si>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</si>
  <si>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</si>
  <si>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</si>
  <si>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</si>
  <si>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</si>
  <si>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</si>
  <si>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</si>
  <si>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</si>
  <si>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</si>
  <si>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</si>
  <si>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</si>
  <si>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</si>
  <si>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</si>
  <si>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</si>
  <si>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</si>
  <si>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</si>
  <si>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</si>
  <si>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</si>
  <si>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</si>
  <si>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</si>
  <si>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</si>
  <si>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</si>
  <si>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</si>
  <si>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</si>
  <si>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</si>
  <si>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</si>
  <si>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</si>
  <si>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</si>
  <si>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</si>
  <si>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</si>
  <si>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</si>
  <si>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</si>
  <si>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</si>
  <si>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</si>
  <si>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</si>
  <si>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</si>
  <si>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</si>
  <si>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</si>
  <si>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</si>
  <si>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</si>
  <si>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</si>
  <si>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</si>
  <si>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</si>
  <si>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</si>
  <si>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</si>
  <si>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</si>
  <si>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</si>
  <si>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</si>
  <si>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</si>
  <si>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</si>
  <si>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</si>
  <si>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</si>
  <si>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</si>
  <si>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</si>
  <si>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</si>
  <si>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</si>
  <si>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</si>
  <si>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</si>
  <si>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</si>
  <si>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</si>
  <si>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</si>
  <si>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</si>
  <si>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</si>
  <si>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</si>
  <si>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</si>
  <si>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</si>
  <si>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</si>
  <si>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</si>
  <si>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</si>
  <si>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</si>
  <si>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</si>
  <si>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</si>
  <si>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</si>
  <si>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</si>
  <si>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</si>
  <si>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</si>
  <si>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</si>
  <si>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</si>
  <si>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</si>
  <si>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</si>
  <si>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</si>
  <si>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</si>
  <si>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</si>
  <si>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</si>
  <si>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</si>
  <si>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</si>
  <si>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</si>
  <si>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</si>
  <si>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</si>
  <si>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</si>
  <si>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</si>
  <si>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</si>
  <si>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</si>
  <si>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</si>
  <si>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</si>
  <si>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</si>
  <si>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</si>
  <si>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</si>
  <si>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</si>
  <si>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</si>
  <si>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</si>
  <si>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</si>
  <si>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</si>
  <si>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</si>
  <si>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</si>
  <si>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</si>
  <si>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</si>
  <si>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</si>
  <si>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</si>
  <si>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</si>
  <si>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</si>
  <si>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</si>
  <si>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</si>
  <si>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</si>
  <si>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</si>
  <si>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</si>
  <si>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</si>
  <si>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</si>
  <si>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</si>
  <si>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</si>
  <si>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</si>
  <si>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</si>
  <si>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</si>
  <si>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</si>
  <si>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</si>
  <si>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</si>
  <si>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</si>
  <si>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</si>
  <si>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</si>
  <si>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</si>
  <si>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</si>
  <si>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</si>
  <si>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</si>
  <si>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</si>
  <si>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</si>
  <si>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</si>
  <si>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</si>
  <si>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</si>
  <si>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</si>
  <si>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</si>
  <si>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</si>
  <si>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</si>
  <si>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</si>
  <si>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</si>
  <si>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</si>
  <si>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</si>
  <si>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</si>
  <si>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</si>
  <si>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</si>
  <si>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</si>
  <si>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</si>
  <si>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</si>
  <si>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</si>
  <si>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</si>
  <si>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</si>
  <si>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</si>
  <si>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</si>
  <si>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</si>
  <si>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</si>
  <si>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</si>
  <si>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</si>
  <si>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</si>
  <si>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</si>
  <si>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</si>
  <si>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</si>
  <si>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</si>
  <si>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</si>
  <si>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</si>
  <si>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</si>
  <si>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</si>
  <si>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</si>
  <si>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</si>
  <si>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</si>
  <si>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</si>
  <si>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</si>
  <si>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</si>
  <si>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</si>
  <si>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</si>
  <si>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</si>
  <si>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</si>
  <si>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</si>
  <si>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</si>
  <si>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</si>
  <si>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</si>
  <si>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</si>
  <si>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</si>
  <si>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</si>
  <si>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</si>
  <si>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</si>
  <si>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</si>
  <si>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</si>
  <si>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</si>
  <si>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</si>
  <si>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</si>
  <si>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</si>
  <si>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</si>
  <si>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</si>
  <si>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</si>
  <si>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</si>
  <si>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</si>
  <si>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</si>
  <si>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</si>
  <si>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</si>
  <si>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</si>
  <si>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</si>
  <si>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</si>
  <si>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</si>
  <si>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</si>
  <si>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</si>
  <si>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</si>
  <si>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</si>
  <si>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</si>
  <si>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</si>
  <si>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</si>
  <si>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</si>
  <si>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</si>
  <si>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</si>
  <si>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</si>
  <si>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</si>
  <si>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</si>
  <si>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</si>
  <si>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</si>
  <si>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</si>
  <si>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</si>
  <si>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</si>
  <si>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</si>
  <si>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</si>
  <si>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</si>
  <si>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</si>
  <si>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</si>
  <si>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</si>
  <si>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</si>
  <si>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</si>
  <si>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</si>
  <si>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</si>
  <si>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</si>
  <si>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</si>
  <si>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</si>
  <si>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</si>
  <si>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</si>
  <si>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</si>
  <si>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</si>
  <si>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</si>
  <si>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</si>
  <si>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</si>
  <si>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</si>
  <si>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</si>
  <si>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</si>
  <si>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</si>
  <si>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</si>
  <si>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</si>
  <si>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</si>
  <si>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</si>
  <si>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</si>
  <si>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</si>
  <si>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</si>
  <si>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</si>
  <si>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</si>
  <si>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</si>
  <si>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</si>
  <si>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</si>
  <si>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</si>
  <si>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</si>
  <si>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</si>
  <si>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</si>
  <si>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</si>
  <si>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</si>
  <si>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</si>
  <si>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</si>
  <si>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</si>
  <si>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</si>
  <si>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</si>
  <si>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</si>
  <si>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</si>
  <si>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</si>
  <si>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</si>
  <si>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</si>
  <si>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</si>
  <si>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</si>
  <si>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</si>
  <si>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</si>
  <si>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</si>
  <si>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</si>
  <si>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</si>
  <si>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</si>
  <si>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</si>
  <si>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</si>
  <si>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</si>
  <si>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</si>
  <si>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</si>
  <si>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</si>
  <si>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</si>
  <si>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</si>
  <si>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</si>
  <si>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</si>
  <si>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</si>
  <si>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</si>
  <si>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</si>
  <si>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</si>
  <si>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</si>
  <si>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</si>
  <si>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</si>
  <si>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</si>
  <si>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</si>
  <si>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</si>
  <si>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</si>
  <si>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</si>
  <si>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</si>
  <si>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</si>
  <si>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</si>
  <si>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</si>
  <si>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</si>
  <si>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</si>
  <si>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</si>
  <si>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</si>
  <si>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</si>
  <si>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</si>
  <si>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</si>
  <si>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</si>
  <si>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</si>
  <si>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</si>
  <si>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</si>
  <si>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</si>
  <si>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</si>
  <si>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</si>
  <si>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</si>
  <si>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</si>
  <si>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</si>
  <si>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</si>
  <si>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</si>
  <si>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</si>
  <si>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</si>
  <si>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</si>
  <si>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</si>
  <si>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</si>
  <si>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</si>
  <si>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</si>
  <si>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</si>
  <si>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</si>
  <si>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</si>
  <si>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</si>
  <si>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</si>
  <si>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</si>
  <si>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</si>
  <si>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</si>
  <si>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</si>
  <si>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</si>
  <si>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</si>
  <si>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</si>
  <si>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</si>
  <si>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</si>
  <si>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</si>
  <si>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</si>
  <si>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</si>
  <si>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</si>
  <si>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</si>
  <si>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</si>
  <si>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</si>
  <si>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</si>
  <si>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</si>
  <si>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</si>
  <si>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</si>
  <si>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</si>
  <si>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</si>
  <si>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</si>
  <si>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</si>
  <si>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</si>
  <si>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</si>
  <si>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</si>
  <si>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</si>
  <si>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</si>
  <si>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</si>
  <si>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</si>
  <si>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</si>
  <si>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</si>
  <si>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</si>
  <si>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</si>
  <si>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</si>
  <si>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</si>
  <si>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</si>
  <si>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</si>
  <si>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</si>
  <si>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</si>
  <si>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</si>
  <si>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</si>
  <si>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</si>
  <si>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</si>
  <si>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</si>
  <si>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</si>
  <si>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</si>
  <si>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</si>
  <si>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</si>
  <si>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</si>
  <si>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</si>
  <si>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</si>
  <si>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</si>
  <si>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</si>
  <si>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</si>
  <si>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</si>
  <si>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</si>
  <si>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</si>
  <si>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</si>
  <si>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</si>
  <si>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</si>
  <si>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</si>
  <si>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</si>
  <si>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</si>
  <si>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</si>
  <si>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</si>
  <si>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</si>
  <si>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</si>
  <si>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</si>
  <si>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</si>
  <si>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</si>
  <si>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</si>
  <si>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</si>
  <si>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</si>
  <si>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</si>
  <si>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</si>
  <si>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</si>
  <si>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</si>
  <si>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</si>
  <si>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</si>
  <si>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</si>
  <si>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</si>
  <si>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</si>
  <si>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</si>
  <si>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</si>
  <si>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</si>
  <si>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</si>
  <si>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</si>
  <si>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</si>
  <si>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</si>
  <si>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</si>
  <si>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</si>
  <si>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</si>
  <si>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</si>
  <si>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</si>
  <si>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</si>
  <si>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</si>
  <si>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</si>
  <si>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</si>
  <si>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</si>
  <si>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</si>
  <si>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</si>
  <si>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</si>
  <si>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</si>
  <si>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</si>
  <si>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</si>
  <si>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</si>
  <si>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</si>
  <si>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</si>
  <si>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</si>
  <si>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</si>
  <si>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</si>
  <si>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</si>
  <si>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</si>
  <si>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</si>
  <si>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</si>
  <si>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</si>
  <si>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</si>
  <si>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</si>
  <si>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</si>
  <si>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</si>
  <si>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</si>
  <si>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</si>
  <si>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</si>
  <si>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</si>
  <si>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</si>
  <si>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</si>
  <si>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</si>
  <si>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</si>
  <si>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</si>
  <si>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</si>
  <si>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</si>
  <si>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</si>
  <si>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</si>
  <si>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</si>
  <si>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</si>
  <si>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</si>
  <si>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</si>
  <si>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</si>
  <si>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</si>
  <si>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</si>
  <si>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</si>
  <si>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</si>
  <si>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</si>
  <si>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</si>
  <si>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</si>
  <si>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</si>
  <si>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</si>
  <si>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</si>
  <si>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</si>
  <si>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</si>
  <si>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</si>
  <si>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</si>
  <si>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</si>
  <si>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</si>
  <si>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</si>
  <si>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</si>
  <si>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</si>
  <si>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</si>
  <si>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</si>
  <si>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</si>
  <si>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</si>
  <si>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</si>
  <si>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</si>
  <si>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</si>
  <si>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</si>
  <si>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</si>
  <si>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</si>
  <si>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</si>
  <si>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</si>
  <si>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</si>
  <si>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</si>
  <si>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</si>
  <si>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</si>
  <si>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</si>
  <si>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</si>
  <si>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</si>
  <si>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</si>
  <si>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</si>
  <si>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</si>
  <si>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</si>
  <si>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</si>
  <si>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</si>
  <si>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</si>
  <si>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</si>
  <si>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</si>
  <si>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</si>
  <si>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</si>
  <si>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</si>
  <si>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</si>
  <si>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</si>
  <si>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</si>
  <si>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</si>
  <si>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</si>
  <si>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</si>
  <si>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</si>
  <si>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</si>
  <si>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</si>
  <si>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</si>
  <si>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</si>
  <si>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</si>
  <si>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</si>
  <si>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</si>
  <si>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</si>
  <si>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</si>
  <si>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</si>
  <si>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</si>
  <si>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</si>
  <si>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</si>
  <si>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</si>
  <si>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</si>
  <si>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</si>
  <si>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</si>
  <si>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</si>
  <si>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</si>
  <si>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</si>
  <si>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</si>
  <si>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</si>
  <si>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</si>
  <si>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</si>
  <si>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</si>
  <si>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</si>
  <si>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</si>
  <si>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</si>
  <si>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</si>
  <si>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</si>
  <si>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</si>
  <si>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</si>
  <si>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</si>
  <si>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</si>
  <si>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</si>
  <si>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</si>
  <si>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</si>
  <si>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</si>
  <si>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</si>
  <si>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</si>
  <si>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</si>
  <si>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</si>
  <si>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</si>
  <si>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</si>
  <si>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</si>
  <si>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</si>
  <si>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</si>
  <si>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</si>
  <si>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</si>
  <si>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</si>
  <si>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</si>
  <si>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</si>
  <si>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</si>
  <si>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</si>
  <si>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</si>
  <si>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</si>
  <si>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</si>
  <si>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</si>
  <si>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</si>
  <si>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</si>
  <si>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</si>
  <si>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</si>
  <si>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</si>
  <si>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</si>
  <si>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</si>
  <si>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</si>
  <si>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</si>
  <si>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</si>
  <si>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</si>
  <si>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</si>
  <si>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</si>
  <si>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</si>
  <si>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</si>
  <si>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</si>
  <si>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</si>
  <si>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</si>
  <si>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</si>
  <si>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</si>
  <si>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</si>
  <si>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</si>
  <si>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</si>
  <si>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</si>
  <si>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</si>
  <si>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</si>
  <si>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</si>
  <si>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</si>
  <si>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</si>
  <si>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</si>
  <si>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</si>
  <si>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</si>
  <si>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</si>
  <si>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</si>
  <si>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</si>
  <si>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</si>
  <si>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</si>
  <si>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</si>
  <si>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</si>
  <si>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</si>
  <si>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</si>
  <si>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</si>
  <si>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</si>
  <si>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</si>
  <si>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</si>
  <si>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</si>
  <si>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</si>
  <si>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</si>
  <si>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</si>
  <si>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</si>
  <si>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</si>
  <si>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</si>
  <si>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</si>
  <si>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</si>
  <si>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</si>
  <si>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</si>
  <si>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</si>
  <si>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</si>
  <si>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</si>
  <si>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</si>
  <si>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</si>
  <si>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</si>
  <si>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</si>
  <si>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</si>
  <si>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</si>
  <si>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</si>
  <si>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</si>
  <si>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</si>
  <si>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</si>
  <si>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</si>
  <si>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</si>
  <si>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</si>
  <si>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</si>
  <si>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</si>
  <si>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</si>
  <si>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</si>
  <si>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</si>
  <si>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</si>
  <si>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</si>
  <si>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</si>
  <si>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</si>
  <si>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</si>
  <si>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</si>
  <si>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</si>
  <si>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</si>
  <si>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</si>
  <si>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</si>
  <si>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</si>
  <si>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</si>
  <si>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</si>
  <si>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</si>
  <si>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</si>
  <si>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</si>
  <si>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</si>
  <si>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</si>
  <si>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</si>
  <si>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</si>
  <si>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</si>
  <si>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</si>
  <si>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</si>
  <si>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</si>
  <si>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</si>
  <si>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</si>
  <si>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</si>
  <si>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</si>
  <si>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</si>
  <si>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</si>
  <si>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</si>
  <si>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</si>
  <si>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</si>
  <si>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</si>
  <si>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</si>
  <si>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</si>
  <si>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</si>
  <si>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</si>
  <si>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</si>
  <si>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</si>
  <si>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</si>
  <si>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</si>
  <si>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</si>
  <si>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</si>
  <si>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</si>
  <si>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</si>
  <si>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</si>
  <si>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</si>
  <si>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</si>
  <si>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</si>
  <si>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</si>
  <si>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</si>
  <si>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</si>
  <si>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</si>
  <si>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</si>
  <si>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</si>
  <si>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</si>
  <si>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</si>
  <si>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</si>
  <si>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</si>
  <si>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</si>
  <si>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</si>
  <si>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</si>
  <si>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</si>
  <si>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</si>
  <si>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</si>
  <si>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</si>
  <si>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</si>
  <si>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</si>
  <si>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</si>
  <si>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</si>
  <si>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</si>
  <si>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</si>
  <si>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</si>
  <si>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</si>
  <si>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</si>
  <si>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</si>
  <si>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</si>
  <si>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</si>
  <si>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</si>
  <si>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</si>
  <si>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</si>
  <si>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</si>
  <si>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</si>
  <si>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</si>
  <si>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</si>
  <si>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</si>
  <si>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</si>
  <si>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</si>
  <si>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</si>
  <si>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</si>
  <si>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</si>
  <si>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</si>
  <si>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</si>
  <si>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</si>
  <si>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</si>
  <si>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</si>
  <si>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</si>
  <si>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</si>
  <si>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</si>
  <si>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</si>
  <si>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</si>
  <si>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</si>
  <si>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</si>
  <si>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</si>
  <si>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</si>
  <si>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</si>
  <si>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</si>
  <si>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</si>
  <si>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</si>
  <si>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</si>
  <si>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</si>
  <si>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</si>
  <si>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</si>
  <si>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</si>
  <si>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</si>
  <si>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</si>
  <si>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</si>
  <si>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</si>
  <si>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</si>
  <si>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</si>
  <si>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</si>
  <si>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</si>
  <si>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</si>
  <si>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</si>
  <si>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</si>
  <si>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</si>
  <si>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</si>
  <si>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</si>
  <si>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</si>
  <si>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</si>
  <si>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</si>
  <si>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</si>
  <si>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</si>
  <si>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</si>
  <si>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</si>
  <si>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</si>
  <si>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</si>
  <si>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</si>
  <si>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</si>
  <si>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</si>
  <si>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</si>
  <si>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</si>
  <si>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</si>
  <si>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</si>
  <si>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</si>
  <si>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</si>
  <si>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</si>
  <si>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</si>
  <si>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</si>
  <si>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</si>
  <si>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</si>
  <si>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</si>
  <si>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</si>
  <si>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</si>
  <si>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</si>
  <si>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</si>
  <si>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</si>
  <si>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</si>
  <si>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</si>
  <si>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</si>
  <si>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</si>
  <si>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</si>
  <si>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</si>
  <si>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</si>
  <si>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</si>
  <si>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</si>
  <si>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</si>
  <si>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</si>
  <si>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</si>
  <si>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</si>
  <si>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</si>
  <si>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</si>
  <si>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</si>
  <si>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</si>
  <si>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</si>
  <si>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</si>
  <si>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</si>
  <si>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</si>
  <si>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</si>
  <si>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</si>
  <si>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</si>
  <si>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</si>
  <si>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</si>
  <si>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</si>
  <si>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</si>
  <si>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</si>
  <si>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</si>
  <si>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</si>
  <si>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</si>
  <si>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</si>
  <si>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</si>
  <si>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</si>
  <si>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</si>
  <si>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</si>
  <si>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</si>
  <si>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</si>
  <si>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</si>
  <si>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</si>
  <si>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</si>
  <si>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</si>
  <si>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</si>
  <si>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</si>
  <si>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</si>
  <si>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</si>
  <si>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</si>
  <si>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</si>
  <si>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</si>
  <si>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</si>
  <si>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</si>
  <si>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</si>
  <si>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</si>
  <si>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</si>
  <si>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</si>
  <si>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</si>
  <si>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</si>
  <si>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</si>
  <si>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</si>
  <si>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</si>
  <si>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</si>
  <si>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</si>
  <si>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</si>
  <si>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</si>
  <si>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</si>
  <si>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</si>
  <si>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</si>
  <si>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</si>
  <si>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</si>
  <si>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</si>
  <si>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</si>
  <si>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</si>
  <si>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</si>
  <si>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</si>
  <si>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</si>
  <si>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</si>
  <si>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</si>
  <si>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</si>
  <si>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</si>
  <si>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</si>
  <si>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</si>
  <si>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</si>
  <si>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</si>
  <si>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</si>
  <si>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</si>
  <si>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</si>
  <si>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</si>
  <si>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</si>
  <si>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</si>
  <si>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</si>
  <si>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</si>
  <si>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</si>
  <si>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</si>
  <si>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</si>
  <si>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</si>
  <si>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</si>
  <si>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</si>
  <si>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</si>
  <si>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</si>
  <si>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</si>
  <si>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</si>
  <si>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</si>
  <si>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</si>
  <si>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</si>
  <si>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</si>
  <si>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</si>
  <si>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</si>
  <si>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</si>
  <si>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</si>
  <si>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</si>
  <si>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</si>
  <si>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</si>
  <si>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</si>
  <si>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</si>
  <si>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</si>
  <si>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</si>
  <si>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</si>
  <si>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</si>
  <si>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</si>
  <si>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</si>
  <si>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</si>
  <si>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</si>
  <si>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</si>
  <si>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</si>
  <si>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</si>
  <si>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</si>
  <si>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</si>
  <si>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</si>
  <si>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</si>
  <si>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</si>
  <si>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</si>
  <si>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</si>
  <si>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</si>
  <si>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</si>
  <si>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</si>
  <si>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</si>
  <si>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</si>
  <si>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</si>
  <si>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</si>
  <si>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</si>
  <si>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</si>
  <si>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</si>
  <si>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</si>
  <si>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</si>
  <si>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</si>
  <si>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</si>
  <si>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</si>
  <si>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</si>
  <si>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</si>
  <si>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</si>
  <si>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</si>
  <si>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</si>
  <si>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</si>
  <si>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</si>
  <si>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</si>
  <si>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</si>
  <si>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</si>
  <si>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</si>
  <si>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</si>
  <si>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</si>
  <si>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</si>
  <si>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</si>
  <si>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</si>
  <si>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</si>
  <si>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</si>
  <si>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</si>
  <si>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</si>
  <si>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</si>
  <si>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</si>
  <si>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</si>
  <si>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</si>
  <si>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</si>
  <si>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</si>
  <si>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</si>
  <si>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</si>
  <si>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</si>
  <si>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</si>
  <si>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</si>
  <si>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</si>
  <si>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</si>
  <si>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</si>
  <si>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</si>
  <si>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</si>
  <si>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</si>
  <si>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</si>
  <si>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</si>
  <si>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</si>
  <si>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</si>
  <si>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</si>
  <si>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</si>
  <si>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</si>
  <si>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</si>
  <si>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</si>
  <si>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</si>
  <si>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</si>
  <si>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</si>
  <si>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</si>
  <si>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</si>
  <si>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</si>
  <si>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</si>
  <si>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</si>
  <si>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</si>
  <si>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</si>
  <si>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</si>
  <si>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</si>
  <si>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</si>
  <si>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</si>
  <si>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</si>
  <si>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</si>
  <si>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</si>
  <si>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</si>
  <si>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</si>
  <si>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</si>
  <si>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</si>
  <si>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</si>
  <si>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</si>
  <si>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</si>
  <si>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</si>
  <si>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</si>
  <si>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</si>
  <si>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</si>
  <si>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</si>
  <si>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</si>
  <si>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</si>
  <si>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</si>
  <si>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</si>
  <si>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</si>
  <si>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</si>
  <si>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</si>
  <si>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</si>
  <si>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</si>
  <si>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</si>
  <si>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</si>
  <si>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</si>
  <si>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</si>
  <si>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</si>
  <si>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</si>
  <si>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</si>
  <si>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</si>
  <si>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</si>
  <si>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</si>
  <si>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</si>
  <si>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</si>
  <si>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</si>
  <si>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</si>
  <si>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</si>
  <si>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</si>
  <si>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</si>
  <si>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</si>
  <si>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</si>
  <si>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</si>
  <si>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</si>
  <si>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</si>
  <si>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</si>
  <si>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</si>
  <si>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</si>
  <si>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</si>
  <si>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</si>
  <si>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</si>
  <si>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</si>
  <si>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</si>
  <si>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</si>
  <si>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</si>
  <si>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</si>
  <si>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</si>
  <si>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</si>
  <si>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</si>
  <si>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</si>
  <si>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</si>
  <si>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</si>
  <si>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</si>
  <si>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</si>
  <si>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</si>
  <si>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</si>
  <si>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</si>
  <si>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</si>
  <si>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</si>
  <si>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</si>
  <si>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</si>
  <si>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</si>
  <si>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</si>
  <si>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</si>
  <si>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</si>
  <si>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</si>
  <si>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</si>
  <si>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</si>
  <si>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</si>
  <si>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</si>
  <si>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</si>
  <si>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</si>
  <si>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</si>
  <si>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</si>
  <si>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</si>
  <si>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</si>
  <si>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</si>
  <si>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</si>
  <si>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</si>
  <si>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</si>
  <si>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</si>
  <si>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</si>
  <si>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</si>
  <si>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</si>
  <si>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</si>
  <si>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</si>
  <si>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</si>
  <si>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</si>
  <si>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</si>
  <si>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</si>
  <si>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</si>
  <si>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</si>
  <si>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</si>
  <si>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</si>
  <si>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</si>
  <si>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</si>
  <si>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</si>
  <si>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</si>
  <si>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</si>
  <si>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</si>
  <si>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</si>
  <si>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</si>
  <si>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</si>
  <si>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</si>
  <si>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</si>
  <si>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</si>
  <si>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</si>
  <si>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</si>
  <si>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</si>
  <si>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</si>
  <si>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</si>
  <si>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</si>
  <si>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</si>
  <si>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</si>
  <si>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</si>
  <si>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</si>
  <si>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</si>
  <si>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</si>
  <si>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</si>
  <si>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</si>
  <si>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</si>
  <si>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</si>
  <si>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</si>
  <si>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</si>
  <si>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</si>
  <si>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</si>
  <si>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</si>
  <si>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</si>
  <si>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</si>
  <si>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</si>
  <si>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</si>
  <si>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</si>
  <si>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</si>
  <si>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</si>
  <si>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</si>
  <si>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</si>
  <si>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</si>
  <si>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</si>
  <si>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</si>
  <si>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</si>
  <si>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</si>
  <si>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</si>
  <si>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</si>
  <si>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</si>
  <si>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</si>
  <si>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</si>
  <si>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</si>
  <si>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</si>
  <si>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</si>
  <si>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</si>
  <si>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</si>
  <si>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</si>
  <si>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</si>
  <si>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</si>
  <si>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</si>
  <si>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</si>
  <si>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</si>
  <si>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</si>
  <si>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</si>
  <si>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</si>
  <si>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</si>
  <si>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</si>
  <si>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</si>
  <si>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</si>
  <si>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</si>
  <si>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</si>
  <si>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</si>
  <si>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</si>
  <si>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</si>
  <si>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</si>
  <si>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</si>
  <si>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</si>
  <si>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</si>
  <si>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</si>
  <si>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</si>
  <si>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</si>
  <si>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</si>
  <si>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</si>
  <si>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</si>
  <si>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</si>
  <si>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</si>
  <si>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</si>
  <si>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</si>
  <si>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</si>
  <si>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</si>
  <si>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</si>
  <si>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</si>
  <si>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</si>
  <si>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</si>
  <si>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</si>
  <si>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</si>
  <si>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</si>
  <si>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</si>
  <si>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</si>
  <si>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</si>
  <si>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</si>
  <si>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</si>
  <si>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</si>
  <si>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</si>
  <si>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</si>
  <si>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</si>
  <si>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</si>
  <si>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</si>
  <si>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</si>
  <si>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</si>
  <si>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</si>
  <si>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</si>
  <si>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</si>
  <si>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</si>
  <si>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</si>
  <si>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</si>
  <si>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</si>
  <si>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</si>
  <si>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</si>
  <si>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</si>
  <si>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</si>
  <si>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</si>
  <si>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</si>
  <si>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</si>
  <si>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</si>
  <si>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</si>
  <si>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</si>
  <si>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</si>
  <si>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</si>
  <si>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</si>
  <si>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</si>
  <si>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</si>
  <si>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</si>
  <si>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</si>
  <si>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</si>
  <si>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</si>
  <si>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</si>
  <si>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</si>
  <si>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</si>
  <si>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</si>
  <si>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</si>
  <si>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</si>
  <si>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</si>
  <si>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</si>
  <si>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</si>
  <si>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</si>
  <si>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</si>
  <si>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</si>
  <si>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</si>
  <si>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</si>
  <si>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</si>
  <si>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</si>
  <si>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</si>
  <si>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</si>
  <si>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</si>
  <si>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</si>
  <si>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</si>
  <si>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</si>
  <si>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</si>
  <si>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</si>
  <si>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</si>
  <si>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</si>
  <si>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</si>
  <si>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</si>
  <si>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</si>
  <si>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</si>
  <si>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</si>
  <si>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</si>
  <si>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</si>
  <si>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</si>
  <si>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</si>
  <si>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</si>
  <si>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</si>
  <si>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</si>
  <si>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</si>
  <si>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</si>
  <si>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</si>
  <si>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</si>
  <si>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</si>
  <si>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</si>
  <si>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</si>
  <si>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</si>
  <si>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</si>
  <si>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</si>
  <si>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</si>
  <si>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</si>
  <si>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</si>
  <si>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</si>
  <si>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</si>
  <si>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</si>
  <si>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</si>
  <si>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</si>
  <si>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</si>
  <si>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</si>
  <si>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</si>
  <si>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</si>
  <si>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</si>
  <si>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</si>
  <si>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</si>
  <si>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</si>
  <si>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</si>
  <si>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</si>
  <si>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</si>
  <si>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</si>
  <si>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</si>
  <si>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</si>
  <si>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</si>
  <si>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</si>
  <si>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</si>
  <si>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</si>
  <si>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</si>
  <si>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</si>
  <si>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</si>
  <si>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</si>
  <si>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</si>
  <si>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</si>
  <si>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</si>
  <si>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</si>
  <si>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</si>
  <si>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</si>
  <si>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</si>
  <si>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</si>
  <si>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</si>
  <si>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</si>
  <si>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</si>
  <si>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</si>
  <si>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</si>
  <si>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</si>
  <si>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</si>
  <si>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</si>
  <si>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</si>
  <si>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</si>
  <si>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</si>
  <si>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</si>
  <si>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</si>
  <si>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</si>
  <si>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</si>
  <si>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</si>
  <si>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</si>
  <si>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</si>
  <si>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</si>
  <si>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</si>
  <si>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</si>
  <si>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</si>
  <si>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</si>
  <si>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</si>
  <si>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</si>
  <si>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</si>
  <si>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</si>
  <si>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</si>
  <si>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</si>
  <si>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</si>
  <si>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</si>
  <si>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</si>
  <si>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</si>
  <si>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</si>
  <si>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</si>
  <si>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</si>
  <si>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</si>
  <si>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</si>
  <si>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</si>
  <si>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</si>
  <si>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</si>
  <si>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</si>
  <si>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</si>
  <si>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</si>
  <si>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</si>
  <si>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</si>
  <si>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</si>
  <si>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</si>
  <si>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</si>
  <si>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</si>
  <si>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</si>
  <si>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</si>
  <si>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</si>
  <si>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</si>
  <si>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</si>
  <si>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</si>
  <si>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</si>
  <si>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</si>
  <si>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</si>
  <si>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</si>
  <si>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</si>
  <si>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</si>
  <si>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</si>
  <si>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</si>
  <si>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</si>
  <si>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</si>
  <si>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</si>
  <si>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</si>
  <si>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</si>
  <si>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</si>
  <si>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</si>
  <si>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</si>
  <si>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</si>
  <si>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</si>
  <si>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</si>
  <si>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</si>
  <si>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</si>
  <si>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</si>
  <si>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</si>
  <si>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</si>
  <si>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</si>
  <si>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</si>
  <si>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</si>
  <si>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</si>
  <si>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</si>
  <si>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</si>
  <si>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</si>
  <si>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</si>
  <si>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</si>
  <si>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</si>
  <si>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</si>
  <si>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</si>
  <si>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</si>
  <si>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</si>
  <si>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</si>
  <si>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</si>
  <si>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</si>
  <si>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</si>
  <si>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</si>
  <si>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</si>
  <si>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</si>
  <si>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</si>
  <si>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</si>
  <si>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</si>
  <si>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</si>
  <si>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</si>
  <si>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</si>
  <si>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</si>
  <si>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</si>
  <si>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</si>
  <si>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</si>
  <si>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</si>
  <si>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</si>
  <si>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</si>
  <si>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</si>
  <si>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</si>
  <si>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</si>
  <si>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</si>
  <si>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</si>
  <si>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</si>
  <si>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</si>
  <si>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</si>
  <si>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</si>
  <si>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</si>
  <si>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</si>
  <si>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</si>
  <si>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</si>
  <si>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</si>
  <si>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</si>
  <si>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</si>
  <si>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</si>
  <si>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</si>
  <si>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</si>
  <si>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</si>
  <si>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</si>
  <si>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</si>
  <si>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</si>
  <si>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</si>
  <si>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</si>
  <si>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</si>
  <si>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</si>
  <si>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</si>
  <si>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</si>
  <si>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</si>
  <si>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</si>
  <si>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</si>
  <si>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</si>
  <si>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</si>
  <si>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</si>
  <si>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</si>
  <si>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</si>
  <si>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</si>
  <si>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</si>
  <si>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</si>
  <si>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</si>
  <si>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</si>
  <si>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</si>
  <si>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</si>
  <si>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</si>
  <si>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</si>
  <si>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</si>
  <si>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</si>
  <si>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</si>
  <si>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</si>
  <si>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</si>
  <si>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</si>
  <si>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</si>
  <si>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</si>
  <si>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</si>
  <si>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</si>
  <si>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</si>
  <si>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</si>
  <si>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</si>
  <si>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</si>
  <si>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</si>
  <si>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</si>
  <si>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</si>
  <si>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</si>
  <si>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</si>
  <si>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</si>
  <si>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</si>
  <si>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</si>
  <si>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</si>
  <si>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</si>
  <si>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</si>
  <si>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</si>
  <si>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</si>
  <si>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</si>
  <si>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</si>
  <si>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</si>
  <si>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</si>
  <si>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</si>
  <si>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</si>
  <si>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</si>
  <si>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</si>
  <si>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</si>
  <si>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</si>
  <si>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</si>
  <si>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</si>
  <si>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</si>
  <si>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</si>
  <si>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</si>
  <si>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</si>
  <si>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</si>
  <si>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</si>
  <si>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</si>
  <si>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</si>
  <si>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</si>
  <si>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</si>
  <si>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</si>
  <si>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</si>
  <si>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</si>
  <si>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</si>
  <si>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</si>
  <si>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</si>
  <si>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</si>
  <si>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</si>
  <si>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</si>
  <si>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</si>
  <si>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</si>
  <si>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</si>
  <si>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</si>
  <si>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</si>
  <si>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</si>
  <si>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</si>
  <si>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</si>
  <si>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</si>
  <si>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</si>
  <si>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</si>
  <si>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</si>
  <si>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</si>
  <si>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</si>
  <si>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</si>
  <si>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</si>
  <si>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</si>
  <si>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</si>
  <si>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</si>
  <si>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</si>
  <si>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</si>
  <si>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</si>
  <si>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</si>
  <si>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</si>
  <si>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</si>
  <si>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</si>
  <si>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</si>
  <si>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</si>
  <si>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</si>
  <si>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</si>
  <si>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</si>
  <si>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</si>
  <si>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</si>
  <si>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</si>
  <si>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</si>
  <si>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</si>
  <si>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</si>
  <si>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</si>
  <si>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</si>
  <si>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</si>
  <si>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</si>
  <si>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</si>
  <si>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</si>
  <si>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</si>
  <si>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</si>
  <si>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</si>
  <si>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</si>
  <si>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</si>
  <si>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</si>
  <si>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</si>
  <si>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</si>
  <si>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</si>
  <si>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</si>
  <si>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</si>
  <si>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</si>
  <si>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</si>
  <si>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</si>
  <si>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</si>
  <si>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</si>
  <si>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</si>
  <si>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</si>
  <si>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</si>
  <si>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</si>
  <si>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</si>
  <si>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</si>
  <si>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</si>
  <si>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</si>
  <si>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</si>
  <si>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</si>
  <si>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</si>
  <si>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</si>
  <si>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</si>
  <si>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</si>
  <si>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</si>
  <si>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</si>
  <si>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</si>
  <si>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</si>
  <si>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</si>
  <si>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</si>
  <si>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</si>
  <si>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</si>
  <si>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</si>
  <si>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</si>
  <si>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</si>
  <si>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</si>
  <si>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</si>
  <si>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</si>
  <si>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</si>
  <si>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</si>
  <si>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</si>
  <si>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</si>
  <si>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</si>
  <si>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</si>
  <si>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</si>
  <si>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</si>
  <si>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</si>
  <si>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</si>
  <si>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</si>
  <si>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</si>
  <si>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</si>
  <si>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</si>
  <si>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</si>
  <si>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</si>
  <si>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</si>
  <si>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</si>
  <si>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</si>
  <si>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</si>
  <si>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</si>
  <si>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</si>
  <si>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</si>
  <si>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</si>
  <si>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</si>
  <si>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</si>
  <si>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</si>
  <si>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</si>
  <si>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</si>
  <si>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</si>
  <si>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</si>
  <si>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</si>
  <si>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</si>
  <si>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</si>
  <si>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</si>
  <si>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</si>
  <si>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</si>
  <si>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</si>
  <si>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</si>
  <si>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</si>
  <si>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</si>
  <si>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</si>
  <si>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</si>
  <si>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</si>
  <si>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</si>
  <si>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</si>
  <si>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</si>
  <si>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</si>
  <si>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</si>
  <si>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</si>
  <si>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</si>
  <si>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</si>
  <si>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</si>
  <si>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</si>
  <si>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</si>
  <si>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</si>
  <si>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</si>
  <si>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</si>
  <si>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</si>
  <si>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</si>
  <si>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</si>
  <si>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</si>
  <si>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</si>
  <si>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</si>
  <si>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</si>
  <si>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</si>
  <si>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</si>
  <si>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</si>
  <si>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</si>
  <si>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</si>
  <si>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</si>
  <si>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</si>
  <si>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</si>
  <si>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</si>
  <si>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</si>
  <si>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</si>
  <si>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</si>
  <si>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</si>
  <si>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</si>
  <si>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</si>
  <si>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</si>
  <si>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</si>
  <si>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</si>
  <si>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</si>
  <si>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</si>
  <si>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</si>
  <si>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</si>
  <si>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</si>
  <si>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</si>
  <si>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</si>
  <si>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</si>
  <si>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</si>
  <si>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</si>
  <si>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</si>
  <si>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</si>
  <si>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</si>
  <si>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</si>
  <si>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</si>
  <si>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</si>
  <si>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</si>
  <si>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</si>
  <si>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</si>
  <si>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</si>
  <si>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</si>
  <si>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</si>
  <si>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</si>
  <si>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</si>
  <si>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</si>
  <si>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</si>
  <si>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</si>
  <si>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</si>
  <si>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</si>
  <si>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</si>
  <si>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</si>
  <si>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</si>
  <si>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</si>
  <si>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</si>
  <si>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</si>
  <si>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</si>
  <si>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</si>
  <si>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</si>
  <si>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</si>
  <si>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</si>
  <si>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</si>
  <si>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</si>
  <si>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</si>
  <si>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</si>
  <si>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</si>
  <si>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</si>
  <si>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</si>
  <si>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</si>
  <si>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</si>
  <si>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</si>
  <si>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</si>
  <si>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</si>
  <si>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</si>
  <si>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</si>
  <si>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</si>
  <si>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</si>
  <si>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</si>
  <si>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</si>
  <si>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</si>
  <si>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</si>
  <si>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</si>
  <si>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</si>
  <si>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</si>
  <si>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</si>
  <si>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</si>
  <si>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</si>
  <si>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</si>
  <si>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</si>
  <si>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</si>
  <si>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</si>
  <si>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</si>
  <si>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</si>
  <si>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</si>
  <si>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</si>
  <si>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</si>
  <si>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</si>
  <si>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</si>
  <si>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</si>
  <si>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</si>
  <si>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</si>
  <si>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</si>
  <si>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</si>
  <si>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</si>
  <si>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</si>
  <si>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</si>
  <si>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</si>
  <si>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</si>
  <si>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</si>
  <si>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</si>
  <si>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</si>
  <si>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</si>
  <si>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</si>
  <si>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</si>
  <si>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</si>
  <si>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</si>
  <si>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</si>
  <si>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</si>
  <si>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</si>
  <si>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</si>
  <si>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</si>
  <si>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</si>
  <si>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</si>
  <si>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</si>
  <si>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</si>
  <si>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</si>
  <si>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</si>
  <si>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</si>
  <si>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</si>
  <si>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</si>
  <si>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</si>
  <si>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</si>
  <si>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</si>
  <si>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</si>
  <si>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</si>
  <si>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</si>
  <si>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</si>
  <si>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</si>
  <si>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</si>
  <si>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</si>
  <si>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</si>
  <si>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</si>
  <si>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</si>
  <si>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</si>
  <si>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</si>
  <si>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</si>
  <si>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</si>
  <si>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</si>
  <si>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</si>
  <si>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</si>
  <si>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</si>
  <si>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</si>
  <si>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</si>
  <si>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</si>
  <si>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</si>
  <si>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</si>
  <si>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</si>
  <si>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</si>
  <si>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</si>
  <si>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</si>
  <si>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</si>
  <si>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</si>
  <si>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</si>
  <si>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</si>
  <si>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</si>
  <si>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</si>
  <si>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</si>
  <si>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</si>
  <si>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</si>
  <si>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</si>
  <si>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</si>
  <si>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</si>
  <si>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</si>
  <si>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</si>
  <si>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</si>
  <si>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</si>
  <si>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</si>
  <si>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</si>
  <si>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</si>
  <si>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</si>
  <si>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</si>
  <si>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</si>
  <si>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</si>
  <si>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</si>
  <si>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</si>
  <si>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</si>
  <si>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</si>
  <si>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</si>
  <si>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</si>
  <si>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</si>
  <si>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</si>
  <si>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</si>
  <si>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</si>
  <si>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</si>
  <si>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</si>
  <si>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</si>
  <si>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</si>
  <si>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</si>
  <si>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</si>
  <si>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</si>
  <si>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</si>
  <si>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</si>
  <si>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</si>
  <si>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</si>
  <si>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</si>
  <si>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</si>
  <si>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</si>
  <si>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</si>
  <si>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</si>
  <si>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</si>
  <si>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</si>
  <si>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</si>
  <si>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</si>
  <si>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</si>
  <si>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</si>
  <si>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</si>
  <si>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</si>
  <si>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</si>
  <si>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</si>
  <si>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</si>
  <si>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</si>
  <si>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</si>
  <si>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</si>
  <si>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</si>
  <si>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</si>
  <si>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</si>
  <si>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</si>
  <si>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</si>
  <si>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</si>
  <si>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</si>
  <si>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</si>
  <si>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</si>
  <si>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</si>
  <si>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</si>
  <si>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</si>
  <si>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</si>
  <si>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</si>
  <si>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</si>
  <si>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</si>
  <si>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</si>
  <si>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</si>
  <si>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</si>
  <si>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</si>
  <si>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</si>
  <si>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</si>
  <si>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</si>
  <si>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</si>
  <si>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</si>
  <si>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</si>
  <si>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</si>
  <si>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</si>
  <si>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</si>
  <si>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</si>
  <si>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</si>
  <si>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</si>
  <si>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</si>
  <si>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</si>
  <si>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</si>
  <si>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</si>
  <si>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</si>
  <si>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</si>
  <si>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</si>
  <si>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</si>
  <si>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</si>
  <si>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</si>
  <si>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</si>
  <si>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</si>
  <si>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</si>
  <si>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</si>
  <si>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</si>
  <si>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</si>
  <si>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</si>
  <si>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</si>
  <si>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</si>
  <si>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</si>
  <si>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</si>
  <si>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</si>
  <si>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</si>
  <si>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</si>
  <si>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</si>
  <si>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</si>
  <si>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</si>
  <si>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</si>
  <si>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</si>
  <si>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</si>
  <si>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</si>
  <si>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</si>
  <si>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</si>
  <si>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</si>
  <si>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</si>
  <si>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</si>
  <si>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</si>
  <si>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</si>
  <si>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</si>
  <si>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</si>
  <si>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</si>
  <si>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</si>
  <si>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</si>
  <si>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</si>
  <si>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</si>
  <si>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</si>
  <si>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</si>
  <si>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</si>
  <si>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</si>
  <si>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</si>
  <si>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</si>
  <si>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</si>
  <si>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</si>
  <si>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</si>
  <si>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</si>
  <si>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</si>
  <si>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</si>
  <si>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</si>
  <si>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</si>
  <si>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</si>
  <si>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</si>
  <si>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</si>
  <si>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</si>
  <si>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</si>
  <si>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</si>
  <si>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</si>
  <si>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</si>
  <si>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</si>
  <si>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</si>
  <si>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</si>
  <si>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</si>
  <si>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</si>
  <si>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</si>
  <si>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</si>
  <si>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</si>
  <si>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</si>
  <si>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</si>
  <si>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</si>
  <si>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</si>
  <si>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</si>
  <si>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</si>
  <si>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</si>
  <si>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</si>
  <si>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</si>
  <si>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</si>
  <si>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</si>
  <si>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</si>
  <si>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</si>
  <si>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</si>
  <si>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</si>
  <si>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</si>
  <si>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</si>
  <si>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</si>
  <si>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</si>
  <si>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</si>
  <si>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</si>
  <si>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</si>
  <si>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</si>
  <si>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</si>
  <si>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</si>
  <si>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</si>
  <si>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</si>
  <si>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</si>
  <si>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</si>
  <si>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</si>
  <si>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</si>
  <si>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</si>
  <si>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</si>
  <si>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</si>
  <si>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</si>
  <si>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</si>
  <si>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</si>
  <si>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</si>
  <si>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</si>
  <si>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</si>
  <si>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</si>
  <si>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</si>
  <si>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</si>
  <si>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</si>
  <si>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</si>
  <si>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</si>
  <si>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</si>
  <si>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</si>
  <si>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</si>
  <si>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</si>
  <si>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</si>
  <si>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</si>
  <si>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</si>
  <si>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</si>
  <si>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</si>
  <si>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</si>
  <si>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</si>
  <si>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</si>
  <si>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</si>
  <si>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</si>
  <si>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</si>
  <si>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</si>
  <si>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</si>
  <si>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</si>
  <si>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</si>
  <si>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</si>
  <si>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</si>
  <si>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</si>
  <si>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</si>
  <si>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</si>
  <si>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</si>
  <si>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</si>
  <si>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</si>
  <si>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</si>
  <si>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</si>
  <si>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</si>
  <si>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</si>
  <si>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</si>
  <si>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</si>
  <si>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</si>
  <si>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</si>
  <si>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</si>
  <si>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</si>
  <si>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</si>
  <si>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</si>
  <si>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</si>
  <si>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</si>
  <si>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</si>
  <si>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</si>
  <si>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</si>
  <si>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</si>
  <si>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</si>
  <si>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</si>
  <si>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</si>
  <si>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</si>
  <si>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</si>
  <si>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</si>
  <si>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</si>
  <si>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</si>
  <si>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</si>
  <si>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</si>
  <si>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</si>
  <si>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</si>
  <si>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</si>
  <si>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</si>
  <si>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</si>
  <si>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</si>
  <si>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</si>
  <si>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</si>
  <si>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</si>
  <si>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</si>
  <si>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</si>
  <si>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</si>
  <si>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</si>
  <si>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</si>
  <si>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</si>
  <si>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</si>
  <si>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</si>
  <si>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</si>
  <si>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</si>
  <si>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</si>
  <si>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</si>
  <si>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</si>
  <si>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</si>
  <si>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</si>
  <si>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</si>
  <si>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</si>
  <si>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</si>
  <si>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</si>
  <si>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</si>
  <si>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</si>
  <si>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</si>
  <si>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</si>
  <si>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</si>
  <si>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</si>
  <si>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</si>
  <si>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</si>
  <si>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</si>
  <si>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</si>
  <si>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</si>
  <si>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</si>
  <si>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</si>
  <si>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</si>
  <si>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</si>
  <si>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</si>
  <si>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</si>
  <si>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</si>
  <si>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</si>
  <si>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</si>
  <si>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</si>
  <si>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</si>
  <si>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</si>
  <si>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</si>
  <si>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</si>
  <si>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</si>
  <si>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</si>
  <si>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</si>
  <si>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</si>
  <si>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</si>
  <si>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</si>
  <si>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</si>
  <si>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</si>
  <si>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</si>
  <si>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</si>
  <si>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</si>
  <si>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</si>
  <si>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</si>
  <si>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</si>
  <si>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</si>
  <si>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</si>
  <si>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</si>
  <si>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</si>
  <si>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</si>
  <si>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</si>
  <si>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</si>
  <si>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</si>
  <si>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</si>
  <si>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</si>
  <si>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</si>
  <si>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</si>
  <si>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</si>
  <si>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</si>
  <si>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</si>
  <si>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</si>
  <si>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</si>
  <si>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</si>
  <si>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</si>
  <si>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</si>
  <si>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</si>
  <si>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</si>
  <si>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</si>
  <si>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</si>
  <si>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</si>
  <si>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</si>
  <si>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</si>
  <si>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</si>
  <si>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</si>
  <si>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</si>
  <si>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</si>
  <si>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</si>
  <si>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</si>
  <si>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</si>
  <si>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</si>
  <si>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</si>
  <si>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</si>
  <si>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</si>
  <si>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</si>
  <si>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</si>
  <si>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</si>
  <si>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</si>
  <si>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</si>
  <si>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</si>
  <si>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</si>
  <si>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</si>
  <si>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</si>
  <si>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</si>
  <si>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</si>
  <si>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</si>
  <si>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</si>
  <si>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</si>
  <si>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</si>
  <si>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</si>
  <si>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</si>
  <si>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</si>
  <si>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</si>
  <si>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</si>
  <si>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</si>
  <si>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</si>
  <si>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</si>
  <si>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</si>
  <si>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</si>
  <si>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</si>
  <si>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</si>
  <si>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</si>
  <si>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</si>
  <si>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</si>
  <si>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</si>
  <si>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</si>
  <si>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</si>
  <si>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</si>
  <si>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</si>
  <si>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</si>
  <si>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</si>
  <si>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</si>
  <si>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</si>
  <si>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</si>
  <si>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</si>
  <si>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</si>
  <si>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</si>
  <si>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</si>
  <si>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</si>
  <si>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</si>
  <si>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</si>
  <si>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</si>
  <si>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</si>
  <si>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</si>
  <si>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</si>
  <si>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</si>
  <si>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</si>
  <si>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</si>
  <si>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</si>
  <si>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</si>
  <si>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</si>
  <si>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</si>
  <si>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</si>
  <si>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</si>
  <si>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</si>
  <si>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</si>
  <si>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</si>
  <si>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</si>
  <si>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</si>
  <si>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</si>
  <si>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</si>
  <si>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</si>
  <si>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</si>
  <si>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</si>
  <si>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</si>
  <si>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</si>
  <si>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</si>
  <si>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</si>
  <si>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</si>
  <si>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</si>
  <si>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</si>
  <si>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</si>
  <si>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</si>
  <si>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</si>
  <si>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</si>
  <si>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</si>
  <si>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</si>
  <si>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</si>
  <si>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</si>
  <si>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</si>
  <si>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</si>
  <si>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</si>
  <si>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</si>
  <si>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</si>
  <si>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</si>
  <si>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</si>
  <si>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</si>
  <si>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</si>
  <si>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</si>
  <si>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</si>
  <si>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</si>
  <si>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</si>
  <si>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</si>
  <si>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</si>
  <si>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</si>
  <si>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</si>
  <si>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</si>
  <si>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</si>
  <si>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</si>
  <si>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</si>
  <si>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</si>
  <si>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</si>
  <si>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</si>
  <si>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</si>
  <si>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</si>
  <si>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</si>
  <si>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</si>
  <si>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</si>
  <si>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</si>
  <si>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</si>
  <si>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</si>
  <si>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</si>
  <si>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</si>
  <si>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</si>
  <si>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</si>
  <si>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</si>
  <si>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</si>
  <si>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</si>
  <si>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</si>
  <si>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</si>
  <si>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</si>
  <si>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</si>
  <si>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</si>
  <si>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</si>
  <si>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</si>
  <si>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</si>
  <si>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</si>
  <si>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</si>
  <si>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</si>
  <si>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</si>
  <si>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</si>
  <si>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</si>
  <si>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</si>
  <si>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</si>
  <si>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</si>
  <si>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</si>
  <si>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</si>
  <si>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</si>
  <si>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</si>
  <si>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</si>
  <si>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</si>
  <si>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</si>
  <si>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</si>
  <si>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</si>
  <si>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</si>
  <si>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</si>
  <si>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</si>
  <si>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</si>
  <si>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</si>
  <si>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</si>
  <si>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</si>
  <si>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</si>
  <si>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</si>
  <si>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</si>
  <si>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</si>
  <si>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</si>
  <si>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</si>
  <si>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</si>
  <si>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</si>
  <si>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</si>
  <si>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</si>
  <si>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</si>
  <si>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</si>
  <si>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</si>
  <si>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</si>
  <si>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</si>
  <si>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</si>
  <si>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</si>
  <si>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</si>
  <si>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</si>
  <si>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</si>
  <si>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</si>
  <si>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</si>
  <si>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</si>
  <si>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</si>
  <si>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</si>
  <si>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</si>
  <si>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</si>
  <si>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</si>
  <si>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</si>
  <si>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</si>
  <si>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</si>
  <si>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</si>
  <si>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</si>
  <si>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</si>
  <si>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</si>
  <si>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</si>
  <si>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</si>
  <si>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</si>
  <si>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</si>
  <si>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</si>
  <si>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</si>
  <si>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</si>
  <si>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</si>
  <si>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</si>
  <si>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</si>
  <si>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</si>
  <si>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</si>
  <si>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</si>
  <si>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</si>
  <si>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</si>
  <si>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</si>
  <si>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</si>
  <si>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</si>
  <si>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</si>
  <si>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</si>
  <si>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</si>
  <si>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</si>
  <si>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</si>
  <si>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</si>
  <si>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</si>
  <si>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</si>
  <si>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</si>
  <si>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</si>
  <si>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</si>
  <si>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</si>
  <si>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</si>
  <si>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</si>
  <si>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</si>
  <si>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</si>
  <si>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</si>
  <si>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</si>
  <si>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</si>
  <si>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</si>
  <si>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</si>
  <si>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</si>
  <si>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</si>
  <si>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</si>
  <si>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</si>
  <si>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</si>
  <si>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</si>
  <si>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</si>
  <si>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</si>
  <si>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</si>
  <si>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</si>
  <si>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</si>
  <si>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</si>
  <si>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</si>
  <si>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</si>
  <si>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</si>
  <si>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</si>
  <si>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</si>
  <si>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</si>
  <si>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</si>
  <si>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</si>
  <si>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</si>
  <si>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</si>
  <si>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</si>
  <si>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</si>
  <si>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</si>
  <si>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</si>
  <si>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</si>
  <si>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</si>
  <si>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</si>
  <si>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</si>
  <si>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</si>
  <si>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</si>
  <si>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</si>
  <si>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</si>
  <si>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</si>
  <si>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</si>
  <si>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</si>
  <si>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</si>
  <si>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</si>
  <si>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</si>
  <si>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</si>
  <si>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</si>
  <si>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</si>
  <si>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</si>
  <si>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</si>
  <si>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</si>
  <si>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</si>
  <si>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</si>
  <si>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</si>
  <si>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</si>
  <si>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</si>
  <si>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</si>
  <si>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</si>
  <si>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</si>
  <si>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</si>
  <si>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</si>
  <si>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</si>
  <si>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</si>
  <si>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</si>
  <si>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</si>
  <si>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</si>
  <si>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</si>
  <si>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</si>
  <si>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</si>
  <si>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</si>
  <si>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</si>
  <si>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</si>
  <si>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</si>
  <si>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</si>
  <si>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</si>
  <si>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</si>
  <si>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</si>
  <si>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</si>
  <si>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</si>
  <si>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</si>
  <si>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</si>
  <si>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</si>
  <si>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</si>
  <si>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</si>
  <si>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</si>
  <si>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</si>
  <si>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</si>
  <si>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</si>
  <si>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</si>
  <si>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</si>
  <si>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</si>
  <si>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</si>
  <si>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</si>
  <si>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</si>
  <si>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</si>
  <si>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</si>
  <si>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</si>
  <si>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</si>
  <si>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</si>
  <si>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</si>
  <si>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</si>
  <si>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</si>
  <si>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</si>
  <si>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</si>
  <si>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</si>
  <si>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</si>
  <si>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</si>
  <si>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</si>
  <si>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</si>
  <si>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</si>
  <si>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</si>
  <si>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</si>
  <si>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</si>
  <si>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</si>
  <si>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</si>
  <si>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</si>
  <si>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</si>
  <si>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</si>
  <si>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</si>
  <si>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</si>
  <si>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</si>
  <si>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</si>
  <si>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</si>
  <si>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</si>
  <si>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</si>
  <si>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</si>
  <si>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</si>
  <si>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</si>
  <si>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</si>
  <si>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</si>
  <si>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</si>
  <si>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</si>
  <si>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</si>
  <si>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</si>
  <si>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</si>
  <si>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</si>
  <si>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</si>
  <si>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</si>
  <si>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</si>
  <si>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</si>
  <si>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</si>
  <si>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</si>
  <si>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</si>
  <si>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</si>
  <si>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</si>
  <si>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</si>
  <si>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</si>
  <si>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</si>
  <si>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</si>
  <si>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</si>
  <si>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</si>
  <si>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</si>
  <si>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</si>
  <si>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</si>
  <si>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</si>
  <si>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</si>
  <si>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</si>
  <si>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</si>
  <si>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</si>
  <si>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</si>
  <si>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</si>
  <si>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</si>
  <si>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</si>
  <si>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</si>
  <si>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</si>
  <si>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</si>
  <si>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</si>
  <si>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</si>
  <si>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</si>
  <si>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</si>
  <si>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</si>
  <si>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</si>
  <si>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</si>
  <si>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</si>
  <si>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</si>
  <si>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</si>
  <si>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</si>
  <si>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</si>
  <si>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</si>
  <si>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</si>
  <si>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</si>
  <si>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</si>
  <si>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</si>
  <si>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</si>
  <si>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</si>
  <si>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</si>
  <si>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</si>
  <si>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</si>
  <si>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</si>
  <si>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</si>
  <si>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</si>
  <si>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</si>
  <si>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</si>
  <si>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</si>
  <si>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</si>
  <si>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</si>
  <si>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</si>
  <si>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</si>
  <si>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</si>
  <si>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</si>
  <si>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</si>
  <si>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</si>
  <si>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</si>
  <si>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</si>
  <si>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</si>
  <si>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</si>
  <si>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</si>
  <si>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</si>
  <si>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</si>
  <si>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</si>
  <si>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</si>
  <si>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</si>
  <si>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</si>
  <si>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</si>
  <si>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</si>
  <si>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</si>
  <si>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</si>
  <si>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</si>
  <si>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</si>
  <si>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</si>
  <si>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</si>
  <si>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</si>
  <si>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</si>
  <si>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</si>
  <si>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</si>
  <si>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</si>
  <si>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</si>
  <si>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</si>
  <si>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</si>
  <si>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</si>
  <si>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</si>
  <si>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</si>
  <si>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</si>
  <si>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</si>
  <si>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</si>
  <si>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</si>
  <si>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</si>
  <si>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</si>
  <si>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</si>
  <si>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</si>
  <si>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</si>
  <si>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</si>
  <si>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</si>
  <si>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</si>
  <si>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</si>
  <si>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</si>
  <si>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</si>
  <si>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</si>
  <si>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</si>
  <si>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</si>
  <si>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</si>
  <si>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</si>
  <si>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</si>
  <si>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</si>
  <si>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</si>
  <si>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</si>
  <si>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</si>
  <si>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</si>
  <si>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</si>
  <si>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</si>
  <si>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</si>
  <si>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</si>
  <si>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</si>
  <si>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</si>
  <si>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</si>
  <si>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</si>
  <si>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</si>
  <si>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</si>
  <si>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</si>
  <si>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</si>
  <si>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</si>
  <si>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</si>
  <si>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</si>
  <si>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</si>
  <si>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</si>
  <si>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</si>
  <si>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</si>
  <si>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</si>
  <si>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</si>
  <si>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</si>
  <si>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</si>
  <si>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</si>
  <si>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</si>
  <si>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</si>
  <si>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</si>
  <si>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</si>
  <si>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</si>
  <si>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</si>
  <si>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</si>
  <si>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</si>
  <si>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</si>
  <si>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</si>
  <si>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</si>
  <si>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</si>
  <si>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</si>
  <si>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</si>
  <si>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</si>
  <si>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</si>
  <si>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</si>
  <si>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</si>
  <si>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</si>
  <si>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</si>
  <si>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</si>
  <si>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</si>
  <si>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</si>
  <si>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</si>
  <si>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</si>
  <si>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</si>
  <si>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</si>
  <si>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</si>
  <si>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</si>
  <si>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</si>
  <si>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</si>
  <si>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</si>
  <si>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</si>
  <si>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</si>
  <si>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</si>
  <si>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</si>
  <si>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</si>
  <si>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</si>
  <si>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</si>
  <si>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</si>
  <si>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</si>
  <si>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</si>
  <si>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</si>
  <si>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</si>
  <si>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</si>
  <si>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</si>
  <si>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</si>
  <si>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</si>
  <si>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</si>
  <si>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</si>
  <si>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</si>
  <si>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</si>
  <si>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</si>
  <si>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</si>
  <si>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</si>
  <si>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</si>
  <si>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</si>
  <si>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</si>
  <si>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</si>
  <si>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</si>
  <si>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</si>
  <si>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</si>
  <si>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</si>
  <si>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</si>
  <si>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</si>
  <si>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</si>
  <si>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</si>
  <si>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</si>
  <si>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</si>
  <si>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</si>
  <si>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</si>
  <si>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</si>
  <si>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</si>
  <si>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</si>
  <si>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</si>
  <si>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</si>
  <si>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</si>
  <si>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</si>
  <si>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</si>
  <si>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</si>
  <si>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</si>
  <si>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</si>
  <si>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</si>
  <si>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</si>
  <si>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</si>
  <si>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</si>
  <si>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</si>
  <si>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</si>
  <si>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</si>
  <si>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</si>
  <si>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</si>
  <si>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</si>
  <si>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</si>
  <si>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</si>
  <si>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</si>
  <si>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</si>
  <si>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</si>
  <si>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</si>
  <si>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</si>
  <si>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</si>
  <si>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</si>
  <si>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</si>
  <si>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</si>
  <si>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</si>
  <si>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</si>
  <si>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</si>
  <si>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</si>
  <si>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</si>
  <si>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</si>
  <si>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</si>
  <si>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</si>
  <si>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</si>
  <si>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</si>
  <si>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</si>
  <si>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</si>
  <si>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</si>
  <si>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</si>
  <si>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</si>
  <si>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</si>
  <si>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</si>
  <si>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</si>
  <si>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</si>
  <si>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</si>
  <si>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</si>
  <si>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</si>
  <si>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</si>
  <si>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</si>
  <si>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</si>
  <si>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</si>
  <si>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</si>
  <si>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</si>
  <si>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</si>
  <si>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</si>
  <si>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</si>
  <si>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</si>
  <si>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</si>
  <si>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</si>
  <si>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</si>
  <si>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</si>
  <si>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</si>
  <si>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</si>
  <si>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</si>
  <si>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</si>
  <si>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</si>
  <si>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</si>
  <si>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</si>
  <si>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</si>
  <si>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</si>
  <si>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</si>
  <si>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</si>
  <si>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</si>
  <si>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</si>
  <si>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</si>
  <si>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</si>
  <si>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</si>
  <si>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</si>
  <si>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</si>
  <si>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</si>
  <si>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</si>
  <si>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</si>
  <si>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</si>
  <si>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</si>
  <si>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</si>
  <si>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</si>
  <si>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</si>
  <si>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</si>
  <si>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</si>
  <si>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</si>
  <si>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</si>
  <si>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</si>
  <si>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</si>
  <si>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</si>
  <si>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</si>
  <si>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</si>
  <si>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</si>
  <si>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</si>
  <si>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</si>
  <si>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</si>
  <si>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</si>
  <si>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</si>
  <si>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</si>
  <si>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</si>
  <si>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</si>
  <si>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</si>
  <si>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</si>
  <si>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</si>
  <si>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</si>
  <si>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</si>
  <si>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</si>
  <si>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</si>
  <si>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</si>
  <si>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</si>
  <si>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</si>
  <si>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</si>
  <si>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</si>
  <si>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</si>
  <si>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</si>
  <si>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</si>
  <si>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</si>
  <si>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</si>
  <si>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</si>
  <si>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</si>
  <si>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</si>
  <si>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</si>
  <si>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</si>
  <si>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</si>
  <si>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</si>
  <si>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</si>
  <si>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</si>
  <si>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</si>
  <si>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</si>
  <si>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</si>
  <si>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</si>
  <si>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</si>
  <si>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</si>
  <si>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</si>
  <si>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</si>
  <si>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</si>
  <si>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</si>
  <si>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</si>
  <si>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</si>
  <si>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</si>
  <si>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</si>
  <si>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</si>
  <si>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</si>
  <si>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</si>
  <si>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</si>
  <si>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</si>
  <si>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</si>
  <si>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</si>
  <si>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</si>
  <si>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</si>
  <si>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</si>
  <si>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</si>
  <si>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</si>
  <si>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</si>
  <si>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</si>
  <si>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</si>
  <si>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</si>
  <si>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</si>
  <si>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</si>
  <si>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</si>
  <si>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</si>
  <si>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</si>
  <si>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</si>
  <si>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</si>
  <si>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</si>
  <si>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</si>
  <si>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</si>
  <si>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</si>
  <si>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</si>
  <si>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</si>
  <si>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</si>
  <si>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</si>
  <si>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</si>
  <si>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</si>
  <si>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</si>
  <si>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</si>
  <si>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</si>
  <si>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</si>
  <si>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</si>
  <si>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</si>
  <si>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</si>
  <si>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</si>
  <si>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</si>
  <si>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</si>
  <si>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</si>
  <si>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</si>
  <si>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</si>
  <si>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</si>
  <si>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</si>
  <si>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</si>
  <si>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</si>
  <si>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</si>
  <si>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</si>
  <si>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</si>
  <si>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</si>
  <si>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</si>
  <si>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</si>
  <si>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</si>
  <si>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</si>
  <si>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</si>
  <si>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</si>
  <si>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</si>
  <si>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</si>
  <si>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</si>
  <si>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</si>
  <si>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</si>
  <si>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</si>
  <si>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</si>
  <si>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</si>
  <si>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</si>
  <si>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</si>
  <si>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</si>
  <si>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</si>
  <si>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</si>
  <si>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</si>
  <si>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</si>
  <si>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</si>
  <si>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</si>
  <si>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</si>
  <si>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</si>
  <si>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</si>
  <si>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</si>
  <si>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</si>
  <si>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</si>
  <si>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</si>
  <si>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</si>
  <si>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</si>
  <si>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</si>
  <si>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</si>
  <si>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</si>
  <si>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</si>
  <si>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</si>
  <si>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</si>
  <si>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</si>
  <si>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</si>
  <si>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</si>
  <si>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</si>
  <si>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</si>
  <si>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</si>
  <si>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</si>
  <si>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</si>
  <si>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</si>
  <si>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</si>
  <si>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</si>
  <si>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</si>
  <si>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</si>
  <si>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</si>
  <si>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</si>
  <si>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</si>
  <si>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</si>
  <si>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</si>
  <si>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</si>
  <si>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</si>
  <si>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</si>
  <si>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</si>
  <si>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</si>
  <si>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</si>
  <si>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</si>
  <si>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</si>
  <si>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</si>
  <si>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</si>
  <si>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</si>
  <si>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</si>
  <si>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</si>
  <si>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</si>
  <si>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</si>
  <si>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</si>
  <si>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</si>
  <si>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</si>
  <si>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</si>
  <si>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</si>
  <si>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</si>
  <si>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</si>
  <si>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</si>
  <si>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</si>
  <si>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</si>
  <si>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</si>
  <si>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</si>
  <si>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</si>
  <si>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</si>
  <si>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</si>
  <si>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</si>
  <si>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</si>
  <si>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</si>
  <si>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</si>
  <si>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</si>
  <si>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</si>
  <si>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</si>
  <si>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</si>
  <si>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</si>
  <si>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</si>
  <si>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</si>
  <si>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</si>
  <si>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</si>
  <si>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</si>
  <si>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</si>
  <si>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</si>
  <si>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</si>
  <si>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</si>
  <si>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</si>
  <si>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</si>
  <si>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</si>
  <si>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</si>
  <si>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</si>
  <si>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</si>
  <si>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</si>
  <si>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</si>
  <si>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</si>
  <si>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</si>
  <si>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</si>
  <si>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</si>
  <si>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</si>
  <si>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</si>
  <si>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</si>
  <si>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</si>
  <si>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</si>
  <si>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</si>
  <si>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</si>
  <si>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</si>
  <si>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</si>
  <si>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</si>
  <si>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</si>
  <si>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</si>
  <si>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</si>
  <si>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</si>
  <si>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</si>
  <si>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</si>
  <si>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</si>
  <si>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</si>
  <si>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</si>
  <si>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</si>
  <si>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</si>
  <si>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</si>
  <si>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</si>
  <si>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</si>
  <si>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</si>
  <si>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</si>
  <si>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</si>
  <si>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</si>
  <si>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</si>
  <si>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</si>
  <si>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</si>
  <si>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</si>
  <si>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</si>
  <si>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</si>
  <si>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</si>
  <si>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</si>
  <si>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</si>
  <si>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</si>
  <si>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</si>
  <si>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</si>
  <si>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</si>
  <si>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</si>
  <si>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</si>
  <si>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</si>
  <si>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</si>
  <si>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</si>
  <si>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</si>
  <si>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</si>
  <si>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</si>
  <si>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</si>
  <si>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</si>
  <si>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</si>
  <si>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</si>
  <si>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</si>
  <si>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</si>
  <si>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</si>
  <si>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</si>
  <si>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</si>
  <si>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</si>
  <si>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</si>
  <si>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</si>
  <si>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</si>
  <si>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</si>
  <si>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</si>
  <si>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</si>
  <si>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</si>
  <si>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</si>
  <si>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</si>
  <si>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</si>
  <si>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</si>
  <si>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</si>
  <si>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</si>
  <si>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</si>
  <si>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</si>
  <si>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</si>
  <si>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</si>
  <si>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</si>
  <si>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</si>
  <si>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</si>
  <si>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</si>
  <si>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</si>
  <si>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</si>
  <si>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</si>
  <si>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</si>
  <si>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</si>
  <si>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</si>
  <si>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</si>
  <si>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</si>
  <si>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</si>
  <si>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</si>
  <si>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</si>
  <si>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</si>
  <si>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</si>
  <si>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</si>
  <si>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</si>
  <si>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</si>
  <si>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</si>
  <si>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</si>
  <si>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</si>
  <si>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</si>
  <si>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</si>
  <si>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</si>
  <si>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</si>
  <si>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</si>
  <si>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</si>
  <si>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</si>
  <si>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</si>
  <si>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</si>
  <si>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</si>
  <si>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</si>
  <si>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</si>
  <si>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</si>
  <si>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</si>
  <si>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</si>
  <si>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</si>
  <si>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</si>
  <si>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</si>
  <si>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</si>
  <si>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</si>
  <si>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</si>
  <si>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</si>
  <si>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</si>
  <si>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</si>
  <si>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</si>
  <si>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</si>
  <si>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</si>
  <si>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</si>
  <si>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</si>
  <si>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</si>
  <si>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</si>
  <si>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</si>
  <si>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</si>
  <si>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</si>
  <si>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</si>
  <si>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</si>
  <si>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</si>
  <si>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</si>
  <si>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</si>
  <si>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</si>
  <si>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</si>
  <si>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</si>
  <si>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</si>
  <si>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</si>
  <si>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</si>
  <si>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</si>
  <si>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</si>
  <si>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</si>
  <si>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</si>
  <si>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</si>
  <si>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</si>
  <si>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</si>
  <si>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</si>
  <si>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</si>
  <si>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</si>
  <si>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</si>
  <si>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</si>
  <si>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</si>
  <si>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</si>
  <si>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</si>
  <si>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</si>
  <si>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</si>
  <si>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</si>
  <si>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</si>
  <si>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</si>
  <si>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</si>
  <si>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</si>
  <si>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</si>
  <si>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</si>
  <si>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</si>
  <si>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</si>
  <si>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</si>
  <si>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</si>
  <si>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</si>
  <si>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</si>
  <si>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</si>
  <si>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</si>
  <si>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</si>
  <si>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</si>
  <si>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</si>
  <si>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</si>
  <si>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</si>
  <si>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</si>
  <si>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</si>
  <si>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</si>
  <si>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</si>
  <si>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</si>
  <si>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</si>
  <si>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</si>
  <si>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</si>
  <si>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</si>
  <si>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</si>
  <si>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</si>
  <si>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</si>
  <si>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</si>
  <si>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</si>
  <si>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</si>
  <si>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</si>
  <si>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</si>
  <si>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</si>
  <si>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</si>
  <si>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</si>
  <si>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</si>
  <si>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</si>
  <si>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</si>
  <si>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</si>
  <si>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</si>
  <si>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</si>
  <si>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</si>
  <si>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</si>
  <si>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</si>
  <si>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</si>
  <si>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</si>
  <si>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</si>
  <si>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</si>
  <si>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</si>
  <si>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</si>
  <si>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</si>
  <si>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</si>
  <si>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</si>
  <si>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</si>
  <si>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</si>
  <si>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</si>
  <si>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</si>
  <si>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</si>
  <si>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</si>
  <si>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</si>
  <si>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</si>
  <si>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</si>
  <si>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</si>
  <si>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</si>
  <si>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</si>
  <si>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</si>
  <si>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</si>
  <si>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</si>
  <si>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</si>
  <si>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</si>
  <si>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</si>
  <si>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</si>
  <si>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</si>
  <si>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</si>
  <si>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</si>
  <si>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</si>
  <si>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</si>
  <si>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</si>
  <si>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</si>
  <si>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</si>
  <si>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</si>
  <si>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</si>
  <si>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</si>
  <si>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</si>
  <si>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</si>
  <si>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</si>
  <si>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</si>
  <si>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</si>
  <si>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</si>
  <si>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</si>
  <si>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</si>
  <si>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</si>
  <si>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</si>
  <si>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</si>
  <si>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</si>
  <si>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</si>
  <si>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</si>
  <si>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</si>
  <si>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</si>
  <si>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</si>
  <si>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</si>
  <si>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</si>
  <si>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</si>
  <si>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</si>
  <si>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</si>
  <si>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</si>
  <si>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</si>
  <si>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</si>
  <si>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</si>
  <si>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</si>
  <si>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</si>
  <si>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</si>
  <si>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</si>
  <si>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</si>
  <si>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</si>
  <si>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</si>
  <si>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</si>
  <si>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</si>
  <si>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</si>
  <si>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</si>
  <si>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</si>
  <si>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</si>
  <si>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</si>
  <si>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</si>
  <si>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</si>
  <si>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</si>
  <si>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</si>
  <si>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</si>
  <si>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</si>
  <si>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</si>
  <si>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</si>
  <si>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</si>
  <si>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</si>
  <si>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</si>
  <si>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</si>
  <si>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</si>
  <si>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</si>
  <si>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</si>
  <si>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</si>
  <si>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</si>
  <si>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</si>
  <si>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</si>
  <si>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</si>
  <si>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</si>
  <si>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</si>
  <si>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</si>
  <si>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</si>
  <si>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</si>
  <si>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</si>
  <si>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</si>
  <si>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</si>
  <si>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</si>
  <si>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</si>
  <si>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</si>
  <si>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</si>
  <si>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</si>
  <si>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</si>
  <si>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</si>
  <si>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</si>
  <si>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</si>
  <si>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</si>
  <si>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</si>
  <si>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</si>
  <si>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</si>
  <si>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</si>
  <si>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</si>
  <si>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</si>
  <si>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</si>
  <si>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</si>
  <si>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</si>
  <si>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</si>
  <si>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</si>
  <si>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</si>
  <si>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</si>
  <si>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</si>
  <si>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</si>
  <si>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</si>
  <si>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</si>
  <si>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</si>
  <si>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</si>
  <si>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</si>
  <si>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</si>
  <si>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</si>
  <si>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</si>
  <si>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</si>
  <si>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</si>
  <si>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</si>
  <si>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</si>
  <si>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</si>
  <si>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</si>
  <si>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</si>
  <si>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</si>
  <si>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</si>
  <si>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</si>
  <si>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</si>
  <si>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</si>
  <si>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</si>
  <si>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</si>
  <si>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</si>
  <si>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</si>
  <si>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</si>
  <si>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</si>
  <si>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</si>
  <si>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</si>
  <si>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</si>
  <si>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</si>
  <si>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</si>
  <si>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</si>
  <si>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</si>
  <si>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</si>
  <si>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</si>
  <si>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</si>
  <si>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</si>
  <si>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</si>
  <si>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</si>
  <si>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</si>
  <si>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</si>
  <si>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</si>
  <si>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</si>
  <si>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</si>
  <si>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</si>
  <si>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</si>
  <si>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</si>
  <si>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</si>
  <si>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</si>
  <si>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</si>
  <si>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</si>
  <si>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</si>
  <si>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</si>
  <si>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</si>
  <si>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</si>
  <si>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</si>
  <si>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</si>
  <si>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</si>
  <si>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</si>
  <si>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</si>
  <si>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</si>
  <si>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</si>
  <si>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</si>
  <si>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</si>
  <si>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</si>
  <si>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</si>
  <si>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</si>
  <si>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</si>
  <si>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</si>
  <si>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</si>
  <si>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</si>
  <si>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</si>
  <si>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</si>
  <si>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</si>
  <si>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</si>
  <si>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</si>
  <si>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</si>
  <si>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</si>
  <si>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</si>
  <si>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</si>
  <si>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</si>
  <si>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</si>
  <si>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</si>
  <si>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</si>
  <si>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</si>
  <si>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</si>
  <si>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</si>
  <si>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</si>
  <si>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</si>
  <si>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</si>
  <si>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</si>
  <si>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</si>
  <si>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</si>
  <si>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</si>
  <si>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</si>
  <si>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</si>
  <si>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</si>
  <si>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</si>
  <si>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</si>
  <si>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</si>
  <si>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</si>
  <si>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</si>
  <si>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</si>
  <si>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</si>
  <si>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</si>
  <si>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</si>
  <si>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</si>
  <si>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</si>
  <si>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</si>
  <si>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</si>
  <si>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</si>
  <si>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</si>
  <si>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</si>
  <si>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</si>
  <si>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</si>
  <si>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</si>
  <si>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</si>
  <si>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</si>
  <si>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</si>
  <si>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</si>
  <si>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</si>
  <si>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</si>
  <si>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</si>
  <si>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</si>
  <si>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</si>
  <si>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</si>
  <si>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</si>
  <si>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</si>
  <si>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</si>
  <si>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</si>
  <si>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</si>
  <si>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</si>
  <si>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</si>
  <si>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</si>
  <si>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</si>
  <si>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</si>
  <si>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</si>
  <si>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</si>
  <si>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</si>
  <si>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</si>
  <si>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</si>
  <si>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</si>
  <si>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</si>
  <si>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</si>
  <si>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</si>
  <si>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</si>
  <si>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</si>
  <si>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</si>
  <si>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</si>
  <si>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</si>
  <si>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</si>
  <si>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</si>
  <si>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</si>
  <si>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</si>
  <si>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</si>
  <si>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</si>
  <si>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</si>
  <si>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</si>
  <si>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</si>
  <si>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</si>
  <si>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</si>
  <si>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</si>
  <si>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</si>
  <si>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</si>
  <si>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</si>
  <si>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</si>
  <si>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</si>
  <si>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</si>
  <si>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</si>
  <si>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</si>
  <si>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</si>
  <si>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</si>
  <si>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</si>
  <si>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</si>
  <si>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</si>
  <si>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</si>
  <si>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</si>
  <si>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</si>
  <si>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</si>
  <si>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</si>
  <si>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</si>
  <si>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</si>
  <si>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</si>
  <si>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</si>
  <si>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</si>
  <si>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</si>
  <si>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</si>
  <si>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</si>
  <si>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</si>
  <si>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</si>
  <si>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</si>
  <si>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</si>
  <si>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</si>
  <si>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</si>
  <si>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</si>
  <si>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</si>
  <si>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</si>
  <si>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</si>
  <si>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</si>
  <si>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</si>
  <si>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</si>
  <si>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</si>
  <si>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</si>
  <si>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</si>
  <si>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</si>
  <si>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</si>
  <si>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</si>
  <si>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</si>
  <si>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</si>
  <si>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</si>
  <si>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</si>
  <si>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</si>
  <si>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</si>
  <si>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</si>
  <si>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</si>
  <si>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</si>
  <si>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</si>
  <si>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</si>
  <si>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</si>
  <si>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</si>
  <si>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</si>
  <si>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</si>
  <si>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</si>
  <si>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</si>
  <si>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</si>
  <si>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</si>
  <si>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</si>
  <si>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</si>
  <si>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</si>
  <si>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</si>
  <si>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</si>
  <si>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</si>
  <si>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</si>
  <si>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</si>
  <si>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</si>
  <si>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</si>
  <si>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</si>
  <si>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</si>
  <si>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</si>
  <si>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</si>
  <si>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</si>
  <si>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</si>
  <si>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</si>
  <si>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</si>
  <si>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</si>
  <si>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</si>
  <si>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</si>
  <si>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</si>
  <si>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</si>
  <si>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</si>
  <si>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</si>
  <si>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</si>
  <si>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</si>
  <si>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</si>
  <si>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</si>
  <si>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</si>
  <si>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</si>
  <si>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</si>
  <si>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</si>
  <si>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</si>
  <si>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</si>
  <si>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</si>
  <si>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</si>
  <si>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</si>
  <si>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</si>
  <si>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</si>
  <si>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</si>
  <si>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</si>
  <si>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</si>
  <si>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</si>
  <si>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</si>
  <si>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</si>
  <si>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</si>
  <si>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</si>
  <si>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</si>
  <si>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</si>
  <si>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</si>
  <si>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</si>
  <si>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</si>
  <si>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</si>
  <si>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</si>
  <si>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</si>
  <si>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</si>
  <si>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</si>
  <si>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</si>
  <si>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</si>
  <si>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</si>
  <si>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</si>
  <si>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</si>
  <si>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</si>
  <si>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</si>
  <si>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</si>
  <si>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</si>
  <si>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</si>
  <si>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</si>
  <si>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</si>
  <si>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</si>
  <si>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</si>
  <si>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</si>
  <si>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</si>
  <si>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</si>
  <si>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</si>
  <si>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</si>
  <si>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</si>
  <si>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</si>
  <si>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</si>
  <si>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</si>
  <si>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</si>
  <si>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</si>
  <si>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</si>
  <si>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</si>
  <si>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</si>
  <si>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</si>
  <si>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</si>
  <si>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</si>
  <si>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</si>
  <si>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</si>
  <si>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</si>
  <si>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</si>
  <si>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</si>
  <si>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</si>
  <si>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</si>
  <si>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</si>
  <si>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</si>
  <si>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</si>
  <si>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</si>
  <si>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</si>
  <si>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</si>
  <si>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</si>
  <si>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</si>
  <si>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</si>
  <si>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</si>
  <si>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</si>
  <si>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</si>
  <si>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</si>
  <si>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</si>
  <si>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</si>
  <si>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</si>
  <si>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</si>
  <si>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</si>
  <si>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</si>
  <si>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</si>
  <si>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</si>
  <si>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</si>
  <si>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</si>
  <si>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</si>
  <si>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</si>
  <si>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</si>
  <si>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</si>
  <si>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</si>
  <si>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</si>
  <si>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</si>
  <si>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</si>
  <si>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</si>
  <si>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</si>
  <si>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</si>
  <si>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</si>
  <si>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</si>
  <si>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</si>
  <si>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</si>
  <si>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</si>
  <si>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</si>
  <si>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</si>
  <si>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</si>
  <si>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</si>
  <si>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</si>
  <si>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</si>
  <si>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</si>
  <si>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</si>
  <si>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</si>
  <si>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</si>
  <si>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</si>
  <si>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</si>
  <si>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</si>
  <si>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</si>
  <si>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</si>
  <si>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</si>
  <si>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</si>
  <si>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</si>
  <si>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</si>
  <si>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</si>
  <si>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</si>
  <si>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</si>
  <si>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</si>
  <si>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</si>
  <si>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</si>
  <si>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</si>
  <si>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</si>
  <si>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</si>
  <si>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</si>
  <si>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</si>
  <si>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</si>
  <si>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</si>
  <si>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</si>
  <si>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</si>
  <si>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</si>
  <si>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</si>
  <si>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</si>
  <si>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</si>
  <si>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</si>
  <si>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</si>
  <si>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</si>
  <si>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</si>
  <si>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</si>
  <si>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</si>
  <si>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</si>
  <si>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</si>
  <si>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</si>
  <si>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</si>
  <si>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</si>
  <si>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</si>
  <si>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</si>
  <si>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</si>
  <si>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</si>
  <si>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</si>
  <si>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</si>
  <si>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</si>
  <si>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</si>
  <si>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</si>
  <si>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</si>
  <si>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</si>
  <si>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</si>
  <si>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</si>
  <si>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</si>
  <si>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</si>
  <si>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</si>
  <si>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</si>
  <si>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</si>
  <si>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</si>
  <si>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</si>
  <si>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</si>
  <si>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</si>
  <si>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</si>
  <si>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</si>
  <si>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</si>
  <si>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</si>
  <si>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</si>
  <si>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</si>
  <si>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</si>
  <si>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</si>
  <si>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</si>
  <si>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</si>
  <si>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</si>
  <si>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</si>
  <si>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</si>
  <si>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</si>
  <si>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</si>
  <si>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</si>
  <si>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</si>
  <si>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</si>
  <si>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</si>
  <si>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</si>
  <si>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</si>
  <si>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</si>
  <si>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</si>
  <si>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</si>
  <si>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</si>
  <si>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</si>
  <si>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</si>
  <si>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</si>
  <si>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</si>
  <si>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</si>
  <si>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</si>
  <si>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</si>
  <si>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</si>
  <si>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</si>
  <si>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</si>
  <si>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</si>
  <si>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</si>
  <si>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</si>
  <si>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</si>
  <si>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</si>
  <si>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</si>
  <si>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</si>
  <si>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</si>
  <si>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</si>
  <si>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</si>
  <si>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</si>
  <si>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</si>
  <si>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</si>
  <si>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</si>
  <si>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</si>
  <si>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</si>
  <si>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</si>
  <si>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</si>
  <si>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</si>
  <si>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</si>
  <si>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</si>
  <si>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</si>
  <si>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</si>
  <si>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</si>
  <si>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</si>
  <si>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</si>
  <si>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</si>
  <si>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</si>
  <si>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</si>
  <si>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</si>
  <si>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</si>
  <si>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</si>
  <si>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</si>
  <si>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</si>
  <si>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</si>
  <si>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</si>
  <si>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</si>
  <si>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</si>
  <si>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</si>
  <si>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</si>
  <si>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</si>
  <si>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</si>
  <si>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</si>
  <si>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</si>
  <si>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</si>
  <si>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</si>
  <si>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</si>
  <si>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</si>
  <si>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</si>
  <si>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</si>
  <si>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</si>
  <si>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</si>
  <si>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</si>
  <si>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</si>
  <si>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</si>
  <si>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</si>
  <si>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</si>
  <si>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</si>
  <si>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</si>
  <si>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</si>
  <si>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</si>
  <si>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</si>
  <si>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</si>
  <si>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</si>
  <si>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</si>
  <si>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</si>
  <si>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</si>
  <si>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</si>
  <si>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</si>
  <si>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</si>
  <si>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</si>
  <si>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</si>
  <si>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</si>
  <si>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</si>
  <si>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</si>
  <si>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</si>
  <si>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</si>
  <si>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</si>
  <si>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</si>
  <si>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</si>
  <si>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</si>
  <si>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</si>
  <si>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</si>
  <si>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</si>
  <si>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</si>
  <si>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</si>
  <si>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</si>
  <si>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</si>
  <si>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</si>
  <si>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</si>
  <si>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</si>
  <si>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</si>
  <si>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</si>
  <si>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</si>
  <si>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</si>
  <si>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</si>
  <si>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</si>
  <si>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</si>
  <si>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</si>
  <si>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</si>
  <si>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</si>
  <si>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</si>
  <si>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</si>
  <si>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</si>
  <si>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</si>
  <si>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</si>
  <si>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</si>
  <si>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</si>
  <si>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</si>
  <si>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</si>
  <si>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</si>
  <si>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</si>
  <si>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</si>
  <si>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</si>
  <si>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</si>
  <si>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</si>
  <si>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</si>
  <si>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</si>
  <si>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</si>
  <si>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</si>
  <si>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</si>
  <si>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</si>
  <si>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</si>
  <si>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</si>
  <si>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</si>
  <si>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</si>
  <si>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</si>
  <si>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</si>
  <si>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</si>
  <si>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</si>
  <si>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</si>
  <si>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</si>
  <si>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</si>
  <si>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</si>
  <si>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</si>
  <si>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</si>
  <si>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</si>
  <si>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</si>
  <si>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</si>
  <si>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</si>
  <si>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</si>
  <si>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</si>
  <si>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</si>
  <si>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</si>
  <si>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</si>
  <si>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</si>
  <si>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</si>
  <si>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</si>
  <si>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</si>
  <si>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</si>
  <si>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</si>
  <si>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</si>
  <si>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</si>
  <si>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</si>
  <si>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</si>
  <si>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</si>
  <si>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</si>
  <si>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</si>
  <si>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</si>
  <si>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</si>
  <si>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</si>
  <si>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</si>
  <si>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</si>
  <si>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</si>
  <si>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</si>
  <si>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</si>
  <si>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</si>
  <si>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</si>
  <si>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</si>
  <si>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</si>
  <si>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</si>
  <si>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</si>
  <si>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</si>
  <si>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</si>
  <si>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</si>
  <si>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</si>
  <si>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</si>
  <si>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</si>
  <si>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</si>
  <si>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</si>
  <si>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</si>
  <si>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</si>
  <si>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</si>
  <si>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</si>
  <si>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</si>
  <si>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</si>
  <si>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</si>
  <si>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</si>
  <si>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</si>
  <si>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</si>
  <si>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</si>
  <si>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</si>
  <si>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</si>
  <si>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</si>
  <si>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</si>
  <si>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</si>
  <si>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</si>
  <si>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</si>
  <si>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</si>
  <si>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</si>
  <si>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</si>
  <si>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</si>
  <si>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</si>
  <si>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</si>
  <si>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</si>
  <si>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</si>
  <si>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</si>
  <si>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</si>
  <si>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</si>
  <si>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</si>
  <si>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</si>
  <si>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</si>
  <si>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</si>
  <si>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</si>
  <si>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</si>
  <si>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</si>
  <si>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</si>
  <si>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</si>
  <si>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</si>
  <si>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</si>
  <si>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</si>
  <si>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</si>
  <si>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</si>
  <si>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</si>
  <si>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</si>
  <si>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</si>
  <si>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</si>
  <si>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</si>
  <si>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</si>
  <si>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</si>
  <si>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</si>
  <si>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</si>
  <si>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</si>
  <si>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</si>
  <si>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</si>
  <si>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</si>
  <si>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</si>
  <si>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</si>
  <si>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</si>
  <si>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</si>
  <si>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</si>
  <si>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</si>
  <si>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</si>
  <si>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</si>
  <si>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</si>
  <si>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</si>
  <si>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</si>
  <si>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</si>
  <si>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</si>
  <si>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</si>
  <si>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</si>
  <si>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</si>
  <si>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</si>
  <si>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</si>
  <si>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</si>
  <si>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</si>
  <si>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</si>
  <si>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</si>
  <si>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</si>
  <si>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</si>
  <si>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</si>
  <si>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</si>
  <si>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</si>
  <si>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</si>
  <si>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</si>
  <si>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</si>
  <si>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</si>
  <si>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</si>
  <si>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</si>
  <si>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</si>
  <si>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</si>
  <si>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</si>
  <si>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</si>
  <si>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</si>
  <si>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</si>
  <si>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</si>
  <si>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</si>
  <si>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</si>
  <si>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</si>
  <si>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</si>
  <si>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</si>
  <si>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</si>
  <si>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</si>
  <si>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</si>
  <si>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</si>
  <si>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</si>
  <si>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</si>
  <si>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</si>
  <si>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</si>
  <si>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</si>
  <si>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</si>
  <si>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</si>
  <si>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</si>
  <si>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</si>
  <si>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</si>
  <si>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</si>
  <si>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</si>
  <si>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</si>
  <si>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</si>
  <si>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</si>
  <si>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</si>
  <si>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</si>
  <si>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</si>
  <si>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</si>
  <si>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</si>
  <si>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</si>
  <si>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</si>
  <si>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</si>
  <si>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</si>
  <si>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</si>
  <si>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</si>
  <si>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</si>
  <si>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</si>
  <si>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</si>
  <si>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</si>
  <si>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</si>
  <si>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</si>
  <si>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</si>
  <si>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</si>
  <si>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</si>
  <si>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</si>
  <si>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</si>
  <si>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</si>
  <si>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</si>
  <si>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</si>
  <si>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</si>
  <si>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</si>
  <si>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</si>
  <si>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</si>
  <si>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</si>
  <si>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</si>
  <si>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</si>
  <si>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</si>
  <si>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</si>
  <si>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</si>
  <si>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</si>
  <si>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</si>
  <si>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</si>
  <si>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</si>
  <si>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</si>
  <si>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</si>
  <si>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</si>
  <si>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</si>
  <si>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</si>
  <si>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</si>
  <si>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</si>
  <si>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</si>
  <si>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</si>
  <si>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</si>
  <si>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</si>
  <si>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</si>
  <si>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</si>
  <si>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</si>
  <si>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</si>
  <si>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</si>
  <si>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</si>
  <si>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</si>
  <si>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</si>
  <si>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</si>
  <si>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</si>
  <si>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</si>
  <si>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</si>
  <si>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</si>
  <si>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</si>
  <si>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</si>
  <si>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</si>
  <si>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</si>
  <si>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</si>
  <si>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</si>
  <si>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</si>
  <si>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</si>
  <si>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</si>
  <si>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</si>
  <si>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</si>
  <si>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</si>
  <si>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</si>
  <si>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</si>
  <si>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</si>
  <si>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</si>
  <si>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</si>
  <si>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</si>
  <si>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</si>
  <si>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</si>
  <si>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</si>
  <si>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</si>
  <si>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</si>
  <si>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</si>
  <si>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</si>
  <si>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</si>
  <si>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</si>
  <si>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</si>
  <si>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</si>
  <si>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</si>
  <si>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</si>
  <si>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</si>
  <si>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</si>
  <si>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</si>
  <si>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</si>
  <si>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</si>
  <si>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</si>
  <si>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</si>
  <si>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</si>
  <si>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</si>
  <si>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</si>
  <si>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</si>
  <si>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</si>
  <si>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</si>
  <si>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</si>
  <si>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</si>
  <si>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</si>
  <si>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</si>
  <si>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</si>
  <si>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</si>
  <si>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</si>
  <si>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</si>
  <si>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</si>
  <si>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</si>
  <si>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</si>
  <si>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</si>
  <si>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</si>
  <si>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</si>
  <si>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</si>
  <si>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</si>
  <si>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</si>
  <si>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</si>
  <si>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</si>
  <si>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</si>
  <si>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</si>
  <si>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</si>
  <si>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</si>
  <si>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</si>
  <si>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</si>
  <si>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</si>
  <si>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</si>
  <si>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</si>
  <si>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</si>
  <si>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</si>
  <si>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</si>
  <si>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</si>
  <si>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</si>
  <si>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</si>
  <si>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</si>
  <si>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</si>
  <si>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</si>
  <si>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</si>
  <si>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</si>
  <si>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</si>
  <si>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</si>
  <si>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</si>
  <si>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</si>
  <si>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</si>
  <si>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</si>
  <si>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</si>
  <si>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</si>
  <si>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</si>
  <si>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</si>
  <si>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</si>
  <si>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</si>
  <si>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</si>
  <si>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</si>
  <si>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</si>
  <si>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</si>
  <si>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</si>
  <si>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</si>
  <si>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</si>
  <si>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</si>
  <si>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</si>
  <si>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</si>
  <si>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</si>
  <si>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</si>
  <si>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</si>
  <si>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</si>
  <si>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</si>
  <si>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</si>
  <si>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</si>
  <si>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</si>
  <si>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</si>
  <si>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</si>
  <si>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</si>
  <si>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</si>
  <si>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</si>
  <si>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</si>
  <si>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</si>
  <si>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</si>
  <si>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</si>
  <si>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</si>
  <si>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</si>
  <si>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</si>
  <si>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</si>
  <si>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</si>
  <si>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</si>
  <si>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</si>
  <si>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</si>
  <si>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</si>
  <si>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</si>
  <si>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</si>
  <si>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</si>
  <si>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</si>
  <si>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</si>
  <si>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</si>
  <si>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</si>
  <si>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</si>
  <si>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</si>
  <si>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</si>
  <si>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</si>
  <si>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</si>
  <si>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</si>
  <si>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</si>
  <si>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</si>
  <si>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</si>
  <si>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</si>
  <si>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</si>
  <si>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</si>
  <si>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</si>
  <si>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</si>
  <si>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</si>
  <si>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</si>
  <si>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</si>
  <si>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</si>
  <si>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</si>
  <si>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</si>
  <si>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</si>
  <si>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</si>
  <si>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</si>
  <si>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</si>
  <si>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</si>
  <si>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</si>
  <si>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</si>
  <si>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</si>
  <si>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</si>
  <si>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</si>
  <si>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</si>
  <si>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</si>
  <si>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</si>
  <si>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</si>
  <si>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</si>
  <si>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</si>
  <si>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</si>
  <si>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</si>
  <si>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</si>
  <si>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</si>
  <si>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</si>
  <si>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</si>
  <si>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</si>
  <si>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</si>
  <si>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</si>
  <si>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</si>
  <si>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</si>
  <si>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</si>
  <si>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</si>
  <si>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</si>
  <si>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</si>
  <si>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</si>
  <si>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</si>
  <si>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</si>
  <si>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</si>
  <si>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</si>
  <si>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</si>
  <si>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</si>
  <si>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</si>
  <si>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</si>
  <si>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</si>
  <si>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</si>
  <si>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</si>
  <si>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</si>
  <si>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</si>
  <si>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</si>
  <si>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</si>
  <si>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</si>
  <si>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</si>
  <si>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</si>
  <si>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</si>
  <si>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</si>
  <si>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</si>
  <si>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</si>
  <si>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</si>
  <si>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</si>
  <si>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</si>
  <si>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</si>
  <si>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</si>
  <si>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</si>
  <si>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</si>
  <si>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</si>
  <si>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</si>
  <si>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</si>
  <si>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</si>
  <si>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</si>
  <si>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</si>
  <si>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</si>
  <si>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</si>
  <si>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</si>
  <si>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</si>
  <si>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</si>
  <si>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</si>
  <si>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</si>
  <si>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</si>
  <si>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</si>
  <si>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</si>
  <si>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</si>
  <si>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</si>
  <si>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</si>
  <si>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</si>
  <si>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</si>
  <si>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</si>
  <si>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</si>
  <si>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</si>
  <si>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</si>
  <si>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</si>
  <si>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</si>
  <si>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</si>
  <si>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</si>
  <si>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</si>
  <si>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</si>
  <si>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</si>
  <si>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</si>
  <si>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</si>
  <si>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</si>
  <si>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</si>
  <si>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</si>
  <si>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</si>
  <si>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</si>
  <si>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</si>
  <si>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</si>
  <si>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</si>
  <si>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</si>
  <si>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</si>
  <si>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</si>
  <si>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</si>
  <si>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</si>
  <si>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</si>
  <si>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</si>
  <si>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</si>
  <si>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</si>
  <si>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</si>
  <si>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</si>
  <si>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</si>
  <si>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</si>
  <si>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</si>
  <si>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</si>
  <si>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</si>
  <si>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</si>
  <si>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</si>
  <si>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</si>
  <si>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</si>
  <si>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</si>
  <si>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</si>
  <si>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</si>
  <si>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</si>
  <si>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</si>
  <si>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</si>
  <si>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</si>
  <si>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</si>
  <si>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</si>
  <si>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</si>
  <si>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</si>
  <si>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</si>
  <si>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</si>
  <si>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</si>
  <si>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</si>
  <si>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</si>
  <si>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</si>
  <si>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</si>
  <si>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</si>
  <si>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</si>
  <si>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</si>
  <si>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</si>
  <si>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</si>
  <si>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</si>
  <si>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</si>
  <si>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</si>
  <si>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</si>
  <si>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</si>
  <si>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</si>
  <si>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</si>
  <si>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</si>
  <si>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</si>
  <si>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</si>
  <si>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</si>
  <si>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</si>
  <si>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</si>
  <si>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</si>
  <si>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</si>
  <si>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</si>
  <si>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</si>
  <si>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</si>
  <si>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</si>
  <si>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</si>
  <si>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</si>
  <si>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</si>
  <si>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</si>
  <si>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</si>
  <si>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</si>
  <si>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</si>
  <si>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</si>
  <si>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</si>
  <si>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</si>
  <si>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</si>
  <si>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</si>
  <si>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</si>
  <si>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</si>
  <si>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</si>
  <si>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</si>
  <si>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</si>
  <si>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</si>
  <si>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</si>
  <si>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</si>
  <si>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</si>
  <si>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</si>
  <si>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</si>
  <si>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</si>
  <si>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</si>
  <si>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</si>
  <si>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</si>
  <si>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</si>
  <si>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</si>
  <si>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</si>
  <si>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</si>
  <si>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</si>
  <si>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</si>
  <si>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</si>
  <si>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</si>
  <si>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</si>
  <si>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</si>
  <si>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</si>
  <si>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</si>
  <si>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</si>
  <si>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</si>
  <si>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</si>
  <si>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</si>
  <si>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</si>
  <si>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</si>
  <si>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</si>
  <si>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</si>
  <si>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</si>
  <si>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</si>
  <si>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</si>
  <si>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</si>
  <si>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</si>
  <si>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</si>
  <si>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</si>
  <si>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</si>
  <si>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</si>
  <si>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</si>
  <si>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</si>
  <si>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</si>
  <si>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</si>
  <si>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</si>
  <si>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</si>
  <si>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</si>
  <si>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</si>
  <si>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</si>
  <si>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</si>
  <si>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</si>
  <si>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</si>
  <si>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</si>
  <si>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</si>
  <si>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</si>
  <si>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</si>
  <si>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</si>
  <si>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</si>
  <si>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</si>
  <si>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</si>
  <si>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</si>
  <si>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</si>
  <si>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</si>
  <si>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</si>
  <si>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</si>
  <si>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</si>
  <si>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</si>
  <si>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</si>
  <si>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</si>
  <si>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</si>
  <si>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</si>
  <si>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</si>
  <si>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</si>
  <si>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</si>
  <si>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</si>
  <si>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</si>
  <si>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</si>
  <si>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</si>
  <si>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</si>
  <si>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</si>
  <si>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</si>
  <si>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</si>
  <si>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</si>
  <si>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</si>
  <si>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</si>
  <si>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</si>
  <si>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</si>
  <si>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</si>
  <si>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</si>
  <si>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</si>
  <si>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</si>
  <si>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</si>
  <si>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</si>
  <si>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</si>
  <si>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</si>
  <si>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</si>
  <si>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</si>
  <si>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</si>
  <si>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</si>
  <si>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</si>
  <si>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</si>
  <si>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</si>
  <si>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</si>
  <si>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</si>
  <si>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</si>
  <si>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</si>
  <si>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</si>
  <si>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</si>
  <si>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</si>
  <si>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</si>
  <si>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</si>
  <si>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</si>
  <si>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</si>
  <si>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</si>
  <si>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</si>
  <si>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</si>
  <si>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</si>
  <si>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</si>
  <si>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</si>
  <si>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</si>
  <si>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</si>
  <si>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</si>
  <si>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</si>
  <si>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</si>
  <si>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</si>
  <si>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</si>
  <si>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</si>
  <si>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</si>
  <si>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</si>
  <si>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</si>
  <si>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</si>
  <si>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</si>
  <si>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</si>
  <si>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</si>
  <si>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</si>
  <si>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</si>
  <si>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</si>
  <si>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</si>
  <si>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</si>
  <si>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</si>
  <si>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</si>
  <si>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</si>
  <si>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</si>
  <si>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</si>
  <si>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</si>
  <si>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</si>
  <si>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</si>
  <si>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</si>
  <si>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</si>
  <si>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</si>
  <si>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</si>
  <si>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</si>
  <si>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</si>
  <si>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</si>
  <si>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</si>
  <si>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</si>
  <si>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</si>
  <si>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</si>
  <si>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</si>
  <si>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</si>
  <si>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</si>
  <si>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</si>
  <si>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</si>
  <si>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</si>
  <si>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</si>
  <si>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</si>
  <si>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</si>
  <si>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</si>
  <si>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</si>
  <si>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</si>
  <si>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</si>
  <si>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</si>
  <si>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</si>
  <si>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</si>
  <si>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</si>
  <si>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</si>
  <si>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</si>
  <si>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</si>
  <si>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</si>
  <si>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</si>
  <si>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</si>
  <si>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</si>
  <si>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</si>
  <si>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</si>
  <si>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</si>
  <si>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</si>
  <si>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</si>
  <si>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</si>
  <si>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</si>
  <si>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</si>
  <si>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</si>
  <si>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</si>
  <si>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</si>
  <si>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</si>
  <si>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</si>
  <si>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</si>
  <si>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</si>
  <si>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</si>
  <si>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</si>
  <si>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</si>
  <si>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</si>
  <si>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</si>
  <si>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</si>
  <si>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</si>
  <si>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</si>
  <si>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</si>
  <si>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</si>
  <si>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</si>
  <si>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</si>
  <si>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</si>
  <si>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</si>
  <si>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</si>
  <si>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</si>
  <si>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</si>
  <si>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</si>
  <si>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</si>
  <si>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</si>
  <si>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</si>
  <si>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</si>
  <si>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</si>
  <si>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</si>
  <si>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</si>
  <si>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</si>
  <si>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</si>
  <si>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</si>
  <si>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</si>
  <si>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</si>
  <si>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</si>
  <si>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</si>
  <si>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</si>
  <si>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</si>
  <si>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</si>
  <si>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</si>
  <si>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</si>
  <si>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</si>
  <si>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</si>
  <si>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</si>
  <si>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</si>
  <si>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</si>
  <si>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</si>
  <si>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</si>
  <si>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</si>
  <si>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</si>
  <si>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</si>
  <si>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</si>
  <si>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</si>
  <si>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</si>
  <si>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</si>
  <si>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</si>
  <si>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</si>
  <si>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</si>
  <si>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</si>
  <si>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</si>
  <si>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</si>
  <si>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</si>
  <si>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</si>
  <si>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</si>
  <si>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</si>
  <si>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</si>
  <si>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</si>
  <si>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</si>
  <si>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</si>
  <si>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</si>
  <si>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</si>
  <si>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</si>
  <si>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</si>
  <si>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</si>
  <si>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</si>
  <si>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</si>
  <si>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</si>
  <si>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</si>
  <si>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</si>
  <si>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</si>
  <si>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</si>
  <si>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</si>
  <si>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</si>
  <si>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</si>
  <si>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</si>
  <si>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</si>
  <si>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</si>
  <si>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</si>
  <si>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</si>
  <si>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</si>
  <si>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</si>
  <si>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</si>
  <si>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</si>
  <si>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</si>
  <si>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</si>
  <si>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</si>
  <si>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</si>
  <si>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</si>
  <si>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</si>
  <si>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</si>
  <si>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</si>
  <si>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</si>
  <si>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</si>
  <si>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</si>
  <si>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</si>
  <si>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</si>
  <si>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</si>
  <si>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</si>
  <si>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</si>
  <si>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</si>
  <si>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</si>
  <si>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</si>
  <si>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</si>
  <si>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</si>
  <si>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</si>
  <si>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</si>
  <si>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</si>
  <si>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</si>
  <si>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</si>
  <si>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</si>
  <si>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</si>
  <si>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</si>
  <si>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</si>
  <si>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</si>
  <si>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</si>
  <si>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</si>
  <si>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</si>
  <si>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</si>
  <si>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</si>
  <si>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</si>
  <si>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</si>
  <si>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</si>
  <si>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</si>
  <si>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</si>
  <si>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</si>
  <si>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</si>
  <si>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</si>
  <si>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</si>
  <si>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</si>
  <si>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</si>
  <si>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</si>
  <si>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</si>
  <si>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</si>
  <si>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</si>
  <si>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</si>
  <si>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</si>
  <si>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</si>
  <si>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</si>
  <si>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</si>
  <si>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</si>
  <si>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</si>
  <si>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</si>
  <si>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</si>
  <si>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</si>
  <si>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</si>
  <si>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</si>
  <si>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</si>
  <si>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</si>
  <si>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</si>
  <si>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</si>
  <si>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</si>
  <si>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</si>
  <si>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</si>
  <si>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</si>
  <si>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</si>
  <si>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</si>
  <si>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</si>
  <si>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</si>
  <si>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</si>
  <si>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</si>
  <si>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</si>
  <si>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</si>
  <si>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</si>
  <si>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</si>
  <si>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</si>
  <si>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</si>
  <si>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</si>
  <si>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</si>
  <si>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</si>
  <si>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</si>
  <si>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</si>
  <si>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</si>
  <si>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</si>
  <si>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</si>
  <si>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</si>
  <si>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</si>
  <si>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</si>
  <si>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</si>
  <si>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</si>
  <si>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</si>
  <si>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</si>
  <si>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</si>
  <si>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</si>
  <si>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</si>
  <si>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</si>
  <si>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</si>
  <si>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</si>
  <si>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</si>
  <si>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</si>
  <si>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</si>
  <si>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</si>
  <si>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</si>
  <si>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</si>
  <si>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</si>
  <si>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</si>
  <si>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</si>
  <si>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</si>
  <si>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</si>
  <si>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</si>
  <si>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</si>
  <si>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</si>
  <si>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</si>
  <si>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</si>
  <si>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</si>
  <si>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</si>
  <si>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</si>
  <si>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</si>
  <si>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</si>
  <si>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</si>
  <si>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</si>
  <si>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</si>
  <si>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</si>
  <si>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</si>
  <si>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</si>
  <si>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</si>
  <si>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</si>
  <si>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</si>
  <si>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</si>
  <si>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</si>
  <si>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</si>
  <si>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</si>
  <si>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</si>
  <si>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</si>
  <si>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</si>
  <si>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</si>
  <si>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</si>
  <si>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</si>
  <si>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</si>
  <si>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</si>
  <si>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</si>
  <si>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</si>
  <si>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</si>
  <si>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</si>
  <si>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</si>
  <si>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</si>
  <si>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</si>
  <si>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</si>
  <si>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</si>
  <si>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</si>
  <si>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</si>
  <si>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</si>
  <si>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</si>
  <si>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</si>
  <si>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</si>
  <si>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</si>
  <si>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</si>
  <si>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</si>
  <si>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</si>
  <si>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</si>
  <si>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</si>
  <si>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</si>
  <si>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</si>
  <si>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</si>
  <si>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</si>
  <si>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</si>
  <si>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</si>
  <si>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</si>
  <si>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</si>
  <si>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</si>
  <si>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</si>
  <si>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</si>
  <si>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</si>
  <si>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</si>
  <si>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</si>
  <si>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</si>
  <si>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</si>
  <si>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</si>
  <si>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</si>
  <si>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</si>
  <si>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</si>
  <si>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</si>
  <si>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</si>
  <si>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</si>
  <si>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</si>
  <si>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</si>
  <si>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</si>
  <si>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</si>
  <si>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</si>
  <si>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</si>
  <si>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</si>
  <si>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</si>
  <si>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</si>
  <si>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</si>
  <si>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</si>
  <si>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</si>
  <si>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</si>
  <si>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</si>
  <si>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</si>
  <si>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</si>
  <si>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</si>
  <si>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</si>
  <si>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</si>
  <si>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</si>
  <si>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</si>
  <si>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</si>
  <si>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</si>
  <si>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</si>
  <si>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</si>
  <si>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</si>
  <si>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</si>
  <si>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</si>
  <si>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</si>
  <si>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</si>
  <si>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</si>
  <si>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</si>
  <si>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</si>
  <si>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</si>
  <si>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</si>
  <si>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</si>
  <si>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</si>
  <si>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</si>
  <si>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</si>
  <si>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</si>
  <si>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</si>
  <si>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</si>
  <si>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</si>
  <si>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</si>
  <si>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</si>
  <si>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</si>
  <si>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</si>
  <si>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</si>
  <si>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</si>
  <si>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</si>
  <si>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</si>
  <si>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</si>
  <si>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</si>
  <si>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</si>
  <si>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</si>
  <si>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</si>
  <si>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</si>
  <si>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</si>
  <si>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</si>
  <si>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</si>
  <si>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</si>
  <si>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</si>
  <si>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</si>
  <si>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</si>
  <si>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</si>
  <si>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</si>
  <si>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</si>
  <si>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</si>
  <si>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</si>
  <si>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</si>
  <si>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</si>
  <si>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</si>
  <si>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</si>
  <si>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</si>
  <si>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</si>
  <si>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</si>
  <si>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</si>
  <si>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</si>
  <si>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</si>
  <si>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</si>
  <si>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</si>
  <si>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</si>
  <si>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</si>
  <si>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</si>
  <si>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</si>
  <si>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</si>
  <si>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</si>
  <si>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</si>
  <si>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</si>
  <si>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</si>
  <si>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</si>
  <si>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</si>
  <si>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</si>
  <si>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</si>
  <si>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</si>
  <si>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</si>
  <si>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</si>
  <si>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</si>
  <si>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</si>
  <si>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</si>
  <si>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</si>
  <si>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</si>
  <si>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</si>
  <si>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</si>
  <si>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</si>
  <si>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</si>
  <si>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</si>
  <si>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</si>
  <si>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</si>
  <si>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</si>
  <si>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</si>
  <si>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</si>
  <si>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</si>
  <si>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</si>
  <si>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</si>
  <si>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</si>
  <si>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</si>
  <si>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</si>
  <si>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</si>
  <si>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</si>
  <si>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</si>
  <si>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</si>
  <si>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</si>
  <si>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</si>
  <si>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</si>
  <si>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</si>
  <si>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</si>
  <si>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</si>
  <si>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</si>
  <si>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</si>
  <si>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</si>
  <si>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</si>
  <si>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</si>
  <si>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</si>
  <si>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</si>
  <si>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</si>
  <si>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</si>
  <si>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</si>
  <si>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</si>
  <si>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</si>
  <si>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</si>
  <si>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</si>
  <si>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</si>
  <si>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</si>
  <si>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</si>
  <si>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</si>
  <si>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</si>
  <si>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</si>
  <si>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</si>
  <si>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</si>
  <si>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</si>
  <si>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</si>
  <si>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</si>
  <si>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</si>
  <si>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</si>
  <si>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</si>
  <si>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</si>
  <si>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</si>
  <si>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</si>
  <si>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</si>
  <si>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</si>
  <si>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</si>
  <si>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</si>
  <si>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</si>
  <si>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</si>
  <si>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</si>
  <si>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</si>
  <si>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</si>
  <si>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</si>
  <si>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</si>
  <si>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</si>
  <si>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</si>
  <si>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</si>
  <si>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</si>
  <si>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</si>
  <si>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</si>
  <si>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</si>
  <si>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</si>
  <si>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</si>
  <si>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</si>
  <si>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</si>
  <si>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</si>
  <si>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</si>
  <si>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</si>
  <si>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</si>
  <si>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</si>
  <si>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</si>
  <si>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</si>
  <si>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</si>
  <si>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</si>
  <si>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</si>
  <si>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</si>
  <si>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</si>
  <si>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</si>
  <si>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</si>
  <si>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</si>
  <si>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</si>
  <si>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</si>
  <si>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</si>
  <si>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</si>
  <si>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</si>
  <si>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</si>
  <si>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</si>
  <si>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</si>
  <si>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</si>
  <si>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</si>
  <si>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</si>
  <si>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</si>
  <si>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</si>
  <si>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</si>
  <si>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</si>
  <si>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</si>
  <si>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</si>
  <si>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</si>
  <si>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</si>
  <si>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</si>
  <si>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</si>
  <si>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</si>
  <si>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</si>
  <si>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</si>
  <si>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</si>
  <si>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</si>
  <si>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</si>
  <si>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</si>
  <si>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</si>
  <si>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</si>
  <si>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</si>
  <si>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</si>
  <si>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</si>
  <si>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</si>
  <si>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</si>
  <si>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</si>
  <si>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</si>
  <si>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</si>
  <si>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</si>
  <si>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</si>
  <si>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</si>
  <si>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</si>
  <si>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</si>
  <si>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</si>
  <si>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</si>
  <si>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</si>
  <si>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</si>
  <si>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</si>
  <si>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</si>
  <si>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</si>
  <si>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</si>
  <si>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</si>
  <si>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</si>
  <si>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</si>
  <si>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</si>
  <si>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</si>
  <si>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</si>
  <si>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</si>
  <si>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</si>
  <si>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</si>
  <si>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</si>
  <si>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</si>
  <si>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</si>
  <si>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</si>
  <si>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</si>
  <si>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</si>
  <si>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</si>
  <si>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</si>
  <si>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</si>
  <si>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</si>
  <si>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</si>
  <si>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</si>
  <si>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</si>
  <si>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</si>
  <si>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</si>
  <si>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</si>
  <si>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</si>
  <si>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</si>
  <si>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</si>
  <si>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</si>
  <si>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</si>
  <si>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</si>
  <si>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</si>
  <si>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</si>
  <si>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</si>
  <si>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</si>
  <si>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</si>
  <si>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</si>
  <si>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</si>
  <si>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</si>
  <si>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</si>
  <si>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</si>
  <si>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</si>
  <si>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</si>
  <si>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</si>
  <si>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</si>
  <si>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</si>
  <si>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</si>
  <si>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</si>
  <si>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</si>
  <si>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</si>
  <si>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</si>
  <si>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</si>
  <si>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</si>
  <si>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</si>
  <si>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</si>
  <si>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</si>
  <si>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</si>
  <si>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</si>
  <si>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</si>
  <si>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</si>
  <si>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</si>
  <si>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</si>
  <si>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</si>
  <si>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</si>
  <si>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</si>
  <si>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</si>
  <si>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</si>
  <si>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</si>
  <si>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</si>
  <si>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</si>
  <si>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</si>
  <si>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</si>
  <si>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</si>
  <si>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</si>
  <si>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</si>
  <si>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</si>
  <si>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</si>
  <si>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</si>
  <si>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</si>
  <si>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</si>
  <si>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</si>
  <si>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</si>
  <si>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</si>
  <si>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</si>
  <si>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</si>
  <si>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</si>
  <si>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</si>
  <si>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</si>
  <si>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</si>
  <si>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</si>
  <si>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</si>
  <si>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</si>
  <si>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</si>
  <si>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</si>
  <si>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</si>
  <si>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</si>
  <si>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</si>
  <si>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</si>
  <si>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</si>
  <si>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</si>
  <si>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</si>
  <si>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</si>
  <si>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</si>
  <si>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</si>
  <si>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</si>
  <si>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</si>
  <si>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</si>
  <si>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</si>
  <si>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</si>
  <si>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</si>
  <si>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</si>
  <si>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</si>
  <si>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</si>
  <si>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</si>
  <si>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</si>
  <si>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</si>
  <si>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</si>
  <si>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</si>
  <si>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</si>
  <si>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</si>
  <si>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</si>
  <si>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</si>
  <si>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</si>
  <si>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</si>
  <si>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</si>
  <si>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</si>
  <si>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</si>
  <si>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</si>
  <si>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</si>
  <si>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</si>
  <si>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</si>
  <si>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</si>
  <si>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</si>
  <si>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</si>
  <si>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</si>
  <si>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</si>
  <si>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</si>
  <si>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</si>
  <si>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</si>
  <si>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</si>
  <si>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</si>
  <si>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</si>
  <si>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</si>
  <si>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</si>
  <si>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</si>
  <si>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</si>
  <si>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</si>
  <si>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</si>
  <si>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</si>
  <si>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</si>
  <si>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</si>
  <si>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</si>
  <si>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</si>
  <si>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</si>
  <si>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</si>
  <si>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</si>
  <si>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</si>
  <si>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</si>
  <si>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</si>
  <si>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</si>
  <si>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</si>
  <si>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</si>
  <si>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</si>
  <si>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</si>
  <si>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</si>
  <si>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</si>
  <si>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</si>
  <si>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</si>
  <si>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</si>
  <si>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</si>
  <si>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</si>
  <si>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</si>
  <si>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</si>
  <si>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</si>
  <si>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</si>
  <si>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</si>
  <si>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</si>
  <si>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</si>
  <si>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</si>
  <si>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</si>
  <si>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</si>
  <si>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</si>
  <si>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</si>
  <si>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</si>
  <si>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</si>
  <si>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</si>
  <si>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</si>
  <si>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</si>
  <si>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</si>
  <si>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</si>
  <si>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</si>
  <si>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</si>
  <si>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</si>
  <si>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</si>
  <si>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</si>
  <si>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</si>
  <si>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</si>
  <si>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</si>
  <si>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</si>
  <si>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</si>
  <si>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</si>
  <si>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</si>
  <si>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</si>
  <si>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</si>
  <si>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</si>
  <si>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</si>
  <si>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</si>
  <si>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</si>
  <si>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</si>
  <si>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</si>
  <si>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</si>
  <si>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</si>
  <si>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</si>
  <si>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</si>
  <si>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</si>
  <si>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</si>
  <si>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</si>
  <si>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</si>
  <si>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</si>
  <si>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</si>
  <si>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</si>
  <si>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</si>
  <si>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</si>
  <si>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</si>
  <si>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</si>
  <si>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</si>
  <si>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</si>
  <si>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</si>
  <si>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</si>
  <si>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</si>
  <si>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</si>
  <si>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</si>
  <si>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</si>
  <si>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</si>
  <si>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</si>
  <si>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</si>
  <si>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</si>
  <si>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</si>
  <si>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</si>
  <si>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</si>
  <si>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</si>
  <si>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</si>
  <si>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</si>
  <si>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</si>
  <si>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</si>
  <si>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</si>
  <si>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</si>
  <si>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</si>
  <si>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</si>
  <si>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</si>
  <si>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</si>
  <si>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</si>
  <si>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</si>
  <si>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</si>
  <si>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</si>
  <si>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</si>
  <si>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</si>
  <si>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</si>
  <si>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</si>
  <si>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</si>
  <si>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</si>
  <si>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</si>
  <si>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</si>
  <si>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</si>
  <si>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</si>
  <si>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</si>
  <si>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</si>
  <si>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</si>
  <si>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</si>
  <si>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</si>
  <si>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</si>
  <si>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</si>
  <si>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</si>
  <si>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</si>
  <si>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</si>
  <si>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</si>
  <si>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</si>
  <si>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</si>
  <si>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</si>
  <si>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</si>
  <si>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</si>
  <si>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</si>
  <si>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</si>
  <si>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</si>
  <si>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</si>
  <si>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</si>
  <si>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</si>
  <si>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</si>
  <si>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</si>
  <si>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</si>
  <si>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</si>
  <si>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</si>
  <si>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</si>
  <si>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</si>
  <si>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</si>
  <si>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</si>
  <si>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</si>
  <si>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</si>
  <si>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</si>
  <si>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</si>
  <si>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</si>
  <si>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</si>
  <si>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</si>
  <si>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</si>
  <si>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</si>
  <si>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</si>
  <si>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</si>
  <si>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</si>
  <si>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</si>
  <si>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</si>
  <si>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</si>
  <si>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</si>
  <si>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</si>
  <si>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</si>
  <si>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</si>
  <si>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</si>
  <si>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</si>
  <si>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</si>
  <si>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</si>
  <si>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</si>
  <si>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</si>
  <si>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</si>
  <si>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</si>
  <si>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</si>
  <si>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</si>
  <si>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</si>
  <si>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</si>
  <si>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</si>
  <si>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</si>
  <si>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</si>
  <si>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</si>
  <si>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</si>
  <si>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</si>
  <si>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</si>
  <si>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</si>
  <si>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</si>
  <si>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</si>
  <si>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</si>
  <si>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</si>
  <si>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</si>
  <si>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</si>
  <si>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</si>
  <si>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</si>
  <si>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</si>
  <si>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</si>
  <si>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</si>
  <si>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</si>
  <si>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</si>
  <si>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</si>
  <si>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</si>
  <si>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</si>
  <si>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</si>
  <si>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</si>
  <si>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</si>
  <si>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</si>
  <si>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</si>
  <si>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</si>
  <si>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</si>
  <si>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</si>
  <si>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</si>
  <si>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</si>
  <si>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</si>
  <si>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</si>
  <si>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</si>
  <si>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</si>
  <si>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</si>
  <si>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</si>
  <si>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</si>
  <si>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</si>
  <si>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</si>
  <si>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</si>
  <si>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</si>
  <si>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</si>
  <si>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</si>
  <si>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</si>
  <si>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</si>
  <si>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</si>
  <si>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</si>
  <si>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</si>
  <si>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</si>
  <si>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</si>
  <si>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</si>
  <si>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</si>
  <si>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</si>
  <si>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</si>
  <si>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</si>
  <si>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</si>
  <si>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</si>
  <si>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</si>
  <si>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</si>
  <si>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</si>
  <si>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</si>
  <si>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</si>
  <si>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</si>
  <si>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</si>
  <si>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</si>
  <si>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</si>
  <si>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</si>
  <si>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</si>
  <si>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</si>
  <si>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</si>
  <si>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</si>
  <si>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</si>
  <si>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</si>
  <si>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</si>
  <si>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</si>
  <si>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</si>
  <si>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</si>
  <si>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</si>
  <si>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</si>
  <si>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</si>
  <si>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</si>
  <si>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</si>
  <si>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</si>
  <si>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</si>
  <si>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</si>
  <si>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</si>
  <si>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</si>
  <si>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</si>
  <si>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</si>
  <si>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</si>
  <si>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</si>
  <si>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</si>
  <si>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</si>
  <si>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</si>
  <si>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</si>
  <si>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</si>
  <si>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</si>
  <si>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</si>
  <si>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</si>
  <si>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</si>
  <si>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</si>
  <si>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</si>
  <si>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</si>
  <si>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</si>
  <si>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</si>
  <si>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</si>
  <si>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</si>
  <si>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</si>
  <si>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</si>
  <si>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</si>
  <si>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</si>
  <si>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</si>
  <si>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</si>
  <si>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</si>
  <si>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</si>
  <si>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</si>
  <si>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</si>
  <si>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</si>
  <si>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</si>
  <si>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</si>
  <si>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</si>
  <si>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</si>
  <si>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</si>
  <si>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</si>
  <si>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</si>
  <si>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</si>
  <si>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</si>
  <si>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</si>
  <si>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</si>
  <si>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</si>
  <si>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</si>
  <si>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</si>
  <si>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</si>
  <si>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</si>
  <si>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</si>
  <si>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</si>
  <si>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</si>
  <si>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</si>
  <si>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</si>
  <si>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</si>
  <si>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</si>
  <si>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</si>
  <si>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</si>
  <si>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</si>
  <si>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</si>
  <si>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</si>
  <si>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</si>
  <si>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</si>
  <si>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</si>
  <si>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</si>
  <si>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</si>
  <si>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</si>
  <si>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</si>
  <si>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</si>
  <si>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</si>
  <si>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</si>
  <si>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</si>
  <si>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</si>
  <si>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</si>
  <si>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</si>
  <si>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</si>
  <si>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</si>
  <si>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</si>
  <si>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</si>
  <si>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</si>
  <si>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</si>
  <si>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</si>
  <si>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</si>
  <si>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</si>
  <si>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</si>
  <si>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</si>
  <si>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</si>
  <si>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</si>
  <si>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</si>
  <si>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</si>
  <si>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</si>
  <si>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</si>
  <si>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</si>
  <si>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</si>
  <si>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</si>
  <si>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</si>
  <si>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</si>
  <si>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</si>
  <si>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</si>
  <si>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</si>
  <si>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</si>
  <si>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</si>
  <si>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</si>
  <si>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</si>
  <si>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</si>
  <si>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</si>
  <si>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</si>
  <si>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</si>
  <si>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</si>
  <si>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</si>
  <si>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</si>
  <si>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</si>
  <si>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</si>
  <si>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</si>
  <si>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</si>
  <si>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</si>
  <si>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</si>
  <si>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</si>
  <si>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</si>
  <si>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</si>
  <si>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</si>
  <si>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</si>
  <si>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</si>
  <si>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</si>
  <si>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</si>
  <si>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</si>
  <si>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</si>
  <si>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</si>
  <si>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</si>
  <si>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</si>
  <si>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</si>
  <si>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</si>
  <si>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</si>
  <si>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</si>
  <si>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</si>
  <si>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</si>
  <si>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</si>
  <si>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</si>
  <si>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</si>
  <si>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</si>
  <si>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</si>
  <si>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</si>
  <si>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</si>
  <si>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</si>
  <si>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</si>
  <si>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</si>
  <si>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</si>
  <si>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</si>
  <si>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</si>
  <si>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</si>
  <si>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</si>
  <si>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</si>
  <si>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</si>
  <si>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</si>
  <si>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</si>
  <si>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</si>
  <si>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</si>
  <si>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</si>
  <si>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</si>
  <si>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</si>
  <si>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</si>
  <si>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</si>
  <si>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</si>
  <si>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</si>
  <si>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</si>
  <si>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</si>
  <si>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</si>
  <si>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</si>
  <si>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</si>
  <si>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</si>
  <si>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</si>
  <si>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</si>
  <si>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</si>
  <si>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</si>
  <si>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</si>
  <si>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</si>
  <si>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</si>
  <si>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</si>
  <si>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</si>
  <si>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</si>
  <si>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</si>
  <si>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</si>
  <si>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</si>
  <si>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</si>
  <si>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</si>
  <si>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</si>
  <si>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</si>
  <si>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</si>
  <si>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</si>
  <si>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</si>
  <si>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</si>
  <si>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</si>
  <si>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</si>
  <si>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</si>
  <si>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</si>
  <si>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</si>
  <si>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</si>
  <si>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</si>
  <si>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</si>
  <si>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</si>
  <si>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</si>
  <si>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</si>
  <si>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</si>
  <si>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</si>
  <si>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</si>
  <si>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</si>
  <si>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</si>
  <si>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</si>
  <si>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</si>
  <si>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</si>
  <si>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</si>
  <si>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</si>
  <si>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</si>
  <si>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</si>
  <si>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</si>
  <si>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</si>
  <si>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</si>
  <si>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</si>
  <si>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</si>
  <si>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</si>
  <si>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</si>
  <si>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</si>
  <si>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</si>
  <si>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</si>
  <si>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</si>
  <si>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</si>
  <si>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</si>
  <si>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</si>
  <si>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</si>
  <si>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</si>
  <si>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</si>
  <si>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</si>
  <si>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</si>
  <si>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</si>
  <si>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</si>
  <si>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</si>
  <si>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</si>
  <si>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</si>
  <si>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</si>
  <si>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</si>
  <si>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</si>
  <si>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</si>
  <si>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</si>
  <si>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</si>
  <si>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</si>
  <si>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</si>
  <si>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</si>
  <si>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</si>
  <si>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</si>
  <si>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</si>
  <si>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</si>
  <si>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</si>
  <si>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</si>
  <si>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</si>
  <si>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</si>
  <si>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</si>
  <si>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</si>
  <si>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</si>
  <si>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</si>
  <si>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</si>
  <si>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</si>
  <si>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</si>
  <si>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</si>
  <si>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</si>
  <si>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</si>
  <si>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</si>
  <si>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</si>
  <si>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</si>
  <si>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</si>
  <si>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</si>
  <si>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</si>
  <si>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</si>
  <si>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</si>
  <si>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</si>
  <si>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</si>
  <si>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</si>
  <si>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</si>
  <si>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</si>
  <si>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</si>
  <si>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</si>
  <si>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</si>
  <si>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</si>
  <si>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</si>
  <si>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</si>
  <si>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</si>
  <si>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</si>
  <si>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</si>
  <si>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</si>
  <si>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</si>
  <si>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</si>
  <si>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</si>
  <si>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</si>
  <si>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</si>
  <si>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</si>
  <si>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</si>
  <si>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</si>
  <si>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</si>
  <si>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</si>
  <si>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</si>
  <si>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</si>
  <si>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</si>
  <si>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</si>
  <si>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</si>
  <si>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</si>
  <si>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</si>
  <si>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</si>
  <si>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</si>
  <si>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</si>
  <si>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</si>
  <si>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</si>
  <si>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</si>
  <si>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</si>
  <si>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</si>
  <si>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</si>
  <si>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</si>
  <si>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</si>
  <si>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</si>
  <si>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</si>
  <si>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</si>
  <si>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</si>
  <si>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</si>
  <si>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</si>
  <si>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</si>
  <si>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</si>
  <si>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</si>
  <si>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</si>
  <si>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</si>
  <si>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</si>
  <si>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</si>
  <si>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</si>
  <si>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</si>
  <si>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</si>
  <si>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</si>
  <si>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</si>
  <si>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</si>
  <si>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</si>
  <si>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</si>
  <si>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</si>
  <si>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</si>
  <si>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</si>
  <si>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</si>
  <si>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</si>
  <si>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</si>
  <si>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</si>
  <si>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</si>
  <si>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</si>
  <si>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</si>
  <si>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</si>
  <si>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</si>
  <si>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</si>
  <si>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</si>
  <si>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</si>
  <si>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</si>
  <si>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</si>
  <si>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</si>
  <si>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</si>
  <si>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</si>
  <si>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</si>
  <si>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</si>
  <si>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</si>
  <si>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</si>
  <si>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</si>
  <si>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</si>
  <si>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</si>
  <si>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</si>
  <si>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</si>
  <si>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</si>
  <si>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</si>
  <si>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</si>
  <si>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</si>
  <si>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</si>
  <si>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</si>
  <si>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</si>
  <si>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</si>
  <si>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</si>
  <si>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</si>
  <si>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</si>
  <si>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</si>
  <si>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</si>
  <si>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</si>
  <si>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</si>
  <si>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</si>
  <si>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</si>
  <si>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</si>
  <si>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</si>
  <si>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</si>
  <si>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</si>
  <si>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</si>
  <si>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</si>
  <si>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</si>
  <si>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</si>
  <si>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</si>
  <si>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</si>
  <si>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</si>
  <si>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</si>
  <si>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</si>
  <si>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</si>
  <si>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</si>
  <si>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</si>
  <si>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</si>
  <si>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</si>
  <si>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</si>
  <si>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</si>
  <si>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</si>
  <si>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</si>
  <si>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</si>
  <si>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</si>
  <si>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</si>
  <si>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</si>
  <si>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</si>
  <si>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</si>
  <si>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</si>
  <si>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</si>
  <si>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</si>
  <si>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</si>
  <si>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</si>
  <si>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</si>
  <si>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</si>
  <si>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</si>
  <si>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</si>
  <si>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</si>
  <si>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</si>
  <si>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</si>
  <si>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</si>
  <si>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</si>
  <si>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</si>
  <si>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</si>
  <si>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</si>
  <si>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</si>
  <si>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</si>
  <si>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</si>
  <si>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</si>
  <si>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</si>
  <si>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</si>
  <si>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</si>
  <si>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</si>
  <si>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</si>
  <si>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</si>
  <si>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</si>
  <si>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</si>
  <si>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</si>
  <si>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</si>
  <si>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</si>
  <si>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</si>
  <si>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</si>
  <si>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</si>
  <si>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</si>
  <si>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</si>
  <si>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</si>
  <si>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</si>
  <si>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</si>
  <si>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</si>
  <si>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</si>
  <si>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</si>
  <si>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</si>
  <si>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</si>
  <si>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</si>
  <si>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</si>
  <si>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</si>
  <si>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</si>
  <si>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</si>
  <si>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</si>
  <si>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</si>
  <si>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</si>
  <si>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</si>
  <si>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</si>
  <si>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</si>
  <si>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</si>
  <si>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</si>
  <si>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</si>
  <si>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</si>
  <si>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</si>
  <si>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</si>
  <si>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</si>
  <si>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</si>
  <si>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</si>
  <si>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</si>
  <si>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</si>
  <si>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</si>
  <si>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</si>
  <si>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</si>
  <si>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</si>
  <si>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</si>
  <si>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</si>
  <si>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</si>
  <si>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</si>
  <si>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</si>
  <si>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</si>
  <si>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</si>
  <si>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</si>
  <si>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</si>
  <si>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</si>
  <si>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</si>
  <si>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</si>
  <si>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</si>
  <si>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</si>
  <si>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</si>
  <si>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</si>
  <si>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</si>
  <si>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</si>
  <si>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</si>
  <si>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</si>
  <si>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</si>
  <si>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</si>
  <si>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</si>
  <si>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</si>
  <si>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</si>
  <si>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</si>
  <si>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</si>
  <si>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</si>
  <si>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</si>
  <si>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</si>
  <si>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</si>
  <si>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</si>
  <si>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</si>
  <si>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</si>
  <si>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</si>
  <si>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</si>
  <si>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</si>
  <si>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</si>
  <si>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</si>
  <si>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</si>
  <si>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</si>
  <si>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</si>
  <si>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</si>
  <si>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</si>
  <si>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</si>
  <si>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</si>
  <si>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</si>
  <si>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</si>
  <si>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</si>
  <si>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</si>
  <si>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</si>
  <si>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</si>
  <si>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</si>
  <si>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</si>
  <si>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</si>
  <si>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</si>
  <si>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</si>
  <si>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</si>
  <si>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</si>
  <si>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</si>
  <si>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</si>
  <si>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</si>
  <si>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</si>
  <si>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</si>
  <si>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</si>
  <si>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</si>
  <si>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</si>
  <si>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</si>
  <si>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</si>
  <si>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</si>
  <si>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</si>
  <si>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</si>
  <si>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</si>
  <si>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</si>
  <si>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</si>
  <si>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</si>
  <si>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</si>
  <si>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</si>
  <si>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</si>
  <si>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</si>
  <si>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</si>
  <si>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</si>
  <si>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</si>
  <si>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</si>
  <si>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</si>
  <si>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</si>
  <si>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</si>
  <si>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</si>
  <si>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</si>
  <si>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</si>
  <si>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</si>
  <si>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</si>
  <si>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</si>
  <si>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</si>
  <si>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</si>
  <si>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</si>
  <si>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</si>
  <si>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</si>
  <si>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</si>
  <si>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</si>
  <si>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</si>
  <si>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</si>
  <si>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</si>
  <si>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</si>
  <si>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</si>
  <si>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</si>
  <si>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</si>
  <si>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</si>
  <si>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</si>
  <si>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</si>
  <si>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</si>
  <si>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</si>
  <si>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</si>
  <si>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</si>
  <si>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</si>
  <si>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</si>
  <si>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</si>
  <si>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</si>
  <si>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</si>
  <si>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</si>
  <si>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</si>
  <si>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</si>
  <si>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</si>
  <si>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</si>
  <si>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</si>
  <si>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</si>
  <si>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</si>
  <si>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</si>
  <si>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</si>
  <si>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</si>
  <si>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</si>
  <si>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</si>
  <si>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</si>
  <si>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</si>
  <si>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</si>
  <si>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</si>
  <si>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</si>
  <si>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</si>
  <si>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</si>
  <si>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</si>
  <si>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</si>
  <si>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</si>
  <si>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</si>
  <si>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</si>
  <si>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</si>
  <si>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</si>
  <si>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</si>
  <si>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</si>
  <si>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</si>
  <si>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</si>
  <si>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</si>
  <si>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</si>
  <si>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</si>
  <si>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</si>
  <si>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</si>
  <si>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</si>
  <si>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</si>
  <si>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</si>
  <si>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</si>
  <si>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</si>
  <si>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</si>
  <si>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</si>
  <si>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</si>
  <si>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</si>
  <si>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</si>
  <si>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</si>
  <si>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</si>
  <si>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</si>
  <si>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</si>
  <si>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</si>
  <si>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</si>
  <si>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</si>
  <si>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</si>
  <si>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</si>
  <si>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</si>
  <si>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</si>
  <si>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</si>
  <si>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</si>
  <si>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</si>
  <si>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</si>
  <si>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</si>
  <si>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</si>
  <si>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</si>
  <si>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</si>
  <si>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</si>
  <si>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</si>
  <si>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</si>
  <si>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</si>
  <si>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</si>
  <si>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</si>
  <si>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</si>
  <si>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</si>
  <si>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</si>
  <si>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</si>
  <si>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</si>
  <si>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</si>
  <si>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</si>
  <si>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</si>
  <si>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</si>
  <si>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</si>
  <si>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</si>
  <si>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</si>
  <si>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</si>
  <si>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</si>
  <si>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</si>
  <si>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</si>
  <si>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</si>
  <si>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</si>
  <si>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</si>
  <si>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</si>
  <si>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</si>
  <si>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</si>
  <si>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</si>
  <si>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</si>
  <si>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</si>
  <si>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</si>
  <si>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</si>
  <si>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</si>
  <si>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</si>
  <si>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</si>
  <si>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</si>
  <si>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</si>
  <si>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</si>
  <si>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</si>
  <si>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</si>
  <si>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</si>
  <si>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</si>
  <si>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</si>
  <si>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</si>
  <si>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</si>
  <si>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</si>
  <si>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</si>
  <si>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</si>
  <si>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</si>
  <si>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</si>
  <si>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</si>
  <si>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</si>
  <si>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</si>
  <si>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</si>
  <si>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</si>
  <si>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</si>
  <si>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</si>
  <si>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</si>
  <si>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</si>
  <si>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</si>
  <si>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</si>
  <si>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</si>
  <si>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</si>
  <si>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</si>
  <si>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</si>
  <si>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</si>
  <si>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</si>
  <si>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</si>
  <si>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</si>
  <si>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</si>
  <si>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</si>
  <si>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</si>
  <si>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</si>
  <si>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</si>
  <si>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</si>
  <si>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</si>
  <si>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</si>
  <si>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</si>
  <si>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</si>
  <si>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</si>
  <si>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</si>
  <si>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</si>
  <si>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</si>
  <si>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</si>
  <si>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</si>
  <si>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</si>
  <si>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</si>
  <si>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</si>
  <si>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</si>
  <si>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</si>
  <si>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</si>
  <si>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</si>
  <si>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</si>
  <si>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</si>
  <si>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</si>
  <si>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</si>
  <si>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</si>
  <si>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</si>
  <si>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</si>
  <si>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</si>
  <si>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</si>
  <si>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</si>
  <si>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</si>
  <si>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</si>
  <si>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</si>
  <si>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</si>
  <si>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</si>
  <si>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</si>
  <si>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</si>
  <si>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</si>
  <si>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</si>
  <si>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</si>
  <si>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</si>
  <si>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</si>
  <si>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</si>
  <si>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</si>
  <si>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</si>
  <si>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</si>
  <si>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</si>
  <si>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</si>
  <si>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</si>
  <si>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</si>
  <si>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</si>
  <si>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</si>
  <si>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</si>
  <si>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</si>
  <si>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</si>
  <si>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</si>
  <si>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</si>
  <si>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</si>
  <si>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</si>
  <si>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</si>
  <si>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</si>
  <si>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</si>
  <si>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</si>
  <si>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</si>
  <si>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</si>
  <si>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</si>
  <si>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</si>
  <si>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</si>
  <si>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</si>
  <si>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</si>
  <si>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</si>
  <si>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</si>
  <si>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</si>
  <si>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</si>
  <si>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</si>
  <si>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</si>
  <si>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</si>
  <si>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</si>
  <si>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</si>
  <si>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</si>
  <si>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</si>
  <si>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</si>
  <si>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</si>
  <si>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</si>
  <si>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</si>
  <si>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</si>
  <si>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</si>
  <si>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</si>
  <si>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</si>
  <si>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</si>
  <si>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</si>
  <si>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</si>
  <si>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</si>
  <si>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</si>
  <si>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</si>
  <si>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</si>
  <si>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</si>
  <si>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</si>
  <si>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</si>
  <si>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</si>
  <si>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</si>
  <si>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</si>
  <si>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</si>
  <si>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</si>
  <si>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</si>
  <si>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</si>
  <si>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</si>
  <si>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</si>
  <si>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</si>
  <si>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</si>
  <si>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</si>
  <si>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</si>
  <si>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</si>
  <si>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</si>
  <si>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</si>
  <si>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</si>
  <si>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</si>
  <si>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</si>
  <si>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</si>
  <si>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</si>
  <si>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</si>
  <si>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</si>
  <si>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</si>
  <si>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</si>
  <si>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</si>
  <si>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</si>
  <si>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</si>
  <si>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</si>
  <si>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</si>
  <si>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</si>
  <si>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</si>
  <si>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</si>
  <si>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</si>
  <si>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</si>
  <si>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</si>
  <si>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</si>
  <si>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</si>
  <si>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</si>
  <si>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</si>
  <si>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</si>
  <si>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</si>
  <si>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</si>
  <si>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</si>
  <si>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</si>
  <si>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</si>
  <si>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</si>
  <si>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</si>
  <si>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</si>
  <si>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</si>
  <si>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</si>
  <si>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</si>
  <si>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</si>
  <si>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</si>
  <si>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</si>
  <si>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</si>
  <si>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</si>
  <si>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</si>
  <si>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</si>
  <si>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</si>
  <si>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</si>
  <si>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</si>
  <si>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</si>
  <si>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</si>
  <si>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</si>
  <si>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</si>
  <si>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</si>
  <si>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</si>
  <si>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</si>
  <si>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</si>
  <si>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</si>
  <si>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</si>
  <si>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</si>
  <si>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</si>
  <si>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</si>
  <si>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</si>
  <si>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</si>
  <si>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</si>
  <si>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</si>
  <si>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</si>
  <si>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</si>
  <si>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</si>
  <si>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</si>
  <si>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</si>
  <si>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</si>
  <si>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</si>
  <si>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</si>
  <si>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</si>
  <si>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</si>
  <si>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</si>
  <si>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</si>
  <si>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</si>
  <si>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</si>
  <si>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</si>
  <si>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</si>
  <si>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</si>
  <si>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</si>
  <si>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</si>
  <si>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</si>
  <si>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</si>
  <si>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</si>
  <si>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</si>
  <si>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</si>
  <si>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</si>
  <si>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</si>
  <si>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</si>
  <si>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</si>
  <si>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</si>
  <si>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</si>
  <si>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</si>
  <si>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</si>
  <si>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</si>
  <si>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</si>
  <si>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</si>
  <si>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</si>
  <si>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</si>
  <si>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</si>
  <si>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</si>
  <si>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</si>
  <si>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</si>
  <si>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</si>
  <si>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</si>
  <si>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</si>
  <si>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</si>
  <si>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</si>
  <si>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</si>
  <si>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</si>
  <si>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</si>
  <si>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</si>
  <si>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</si>
  <si>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</si>
  <si>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</si>
  <si>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</si>
  <si>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</si>
  <si>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</si>
  <si>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</si>
  <si>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</si>
  <si>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</si>
  <si>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</si>
  <si>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</si>
  <si>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</si>
  <si>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</si>
  <si>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</si>
  <si>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</si>
  <si>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</si>
  <si>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</si>
  <si>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</si>
  <si>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</si>
  <si>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</si>
  <si>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</si>
  <si>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</si>
  <si>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</si>
  <si>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</si>
  <si>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</si>
  <si>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</si>
  <si>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</si>
  <si>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</si>
  <si>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</si>
  <si>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</si>
  <si>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</si>
  <si>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</si>
  <si>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</si>
  <si>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</si>
  <si>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</si>
  <si>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</si>
  <si>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</si>
  <si>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</si>
  <si>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</si>
  <si>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</si>
  <si>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</si>
  <si>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</si>
  <si>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</si>
  <si>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</si>
  <si>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</si>
  <si>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</si>
  <si>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</si>
  <si>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</si>
  <si>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</si>
  <si>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</si>
  <si>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</si>
  <si>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</si>
  <si>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</si>
  <si>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</si>
  <si>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</si>
  <si>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</si>
  <si>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</si>
  <si>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</si>
  <si>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</si>
  <si>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</si>
  <si>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</si>
  <si>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</si>
  <si>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</si>
  <si>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</si>
  <si>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</si>
  <si>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</si>
  <si>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</si>
  <si>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</si>
  <si>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</si>
  <si>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</si>
  <si>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</si>
  <si>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</si>
  <si>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</si>
  <si>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</si>
  <si>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</si>
  <si>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</si>
  <si>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</si>
  <si>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</si>
  <si>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</si>
  <si>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</si>
  <si>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</si>
  <si>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</si>
  <si>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</si>
  <si>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</si>
  <si>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</si>
  <si>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</si>
  <si>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</si>
  <si>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</si>
  <si>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</si>
  <si>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</si>
  <si>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</si>
  <si>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</si>
  <si>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</si>
  <si>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</si>
  <si>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</si>
  <si>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</si>
  <si>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</si>
  <si>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</si>
  <si>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</si>
  <si>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</si>
  <si>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</si>
  <si>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</si>
  <si>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</si>
  <si>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</si>
  <si>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</si>
  <si>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</si>
  <si>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</si>
  <si>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</si>
  <si>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</si>
  <si>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</si>
  <si>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</si>
  <si>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</si>
  <si>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</si>
  <si>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</si>
  <si>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</si>
  <si>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</si>
  <si>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</si>
  <si>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</si>
  <si>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</si>
  <si>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</si>
  <si>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</si>
  <si>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</si>
  <si>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</si>
  <si>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</si>
  <si>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</si>
  <si>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</si>
  <si>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</si>
  <si>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</si>
  <si>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</si>
  <si>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</si>
  <si>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</si>
  <si>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</si>
  <si>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</si>
  <si>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</si>
  <si>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</si>
  <si>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</si>
  <si>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</si>
  <si>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</si>
  <si>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</si>
  <si>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</si>
  <si>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</si>
  <si>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</si>
  <si>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</si>
  <si>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</si>
  <si>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</si>
  <si>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</si>
  <si>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</si>
  <si>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</si>
  <si>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</si>
  <si>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</si>
  <si>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</si>
  <si>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</si>
  <si>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</si>
  <si>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</si>
  <si>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</si>
  <si>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</si>
  <si>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</si>
  <si>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</si>
  <si>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</si>
  <si>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</si>
  <si>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</si>
  <si>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</si>
  <si>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</si>
  <si>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</si>
  <si>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</si>
  <si>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</si>
  <si>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</si>
  <si>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</si>
  <si>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</si>
  <si>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</si>
  <si>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</si>
  <si>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</si>
  <si>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</si>
  <si>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</si>
  <si>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</si>
  <si>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</si>
  <si>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</si>
  <si>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</si>
  <si>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</si>
  <si>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</si>
  <si>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</si>
  <si>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</si>
  <si>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</si>
  <si>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</si>
  <si>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</si>
  <si>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</si>
  <si>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</si>
  <si>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</si>
  <si>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</si>
  <si>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</si>
  <si>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</si>
  <si>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</si>
  <si>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</si>
  <si>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</si>
  <si>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</si>
  <si>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</si>
  <si>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</si>
  <si>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</si>
  <si>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</si>
  <si>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</si>
  <si>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</si>
  <si>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</si>
  <si>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</si>
  <si>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</si>
  <si>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</si>
  <si>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</si>
  <si>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</si>
  <si>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</si>
  <si>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</si>
  <si>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</si>
  <si>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</si>
  <si>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</si>
  <si>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</si>
  <si>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</si>
  <si>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</si>
  <si>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</si>
  <si>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</si>
  <si>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</si>
  <si>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</si>
  <si>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</si>
  <si>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</si>
  <si>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</si>
  <si>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</si>
  <si>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</si>
  <si>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</si>
  <si>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</si>
  <si>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</si>
  <si>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</si>
  <si>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</si>
  <si>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</si>
  <si>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</si>
  <si>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</si>
  <si>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</si>
  <si>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</si>
  <si>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</si>
  <si>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</si>
  <si>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</si>
  <si>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</si>
  <si>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</si>
  <si>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</si>
  <si>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</si>
  <si>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</si>
  <si>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</si>
  <si>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</si>
  <si>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</si>
  <si>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</si>
  <si>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</si>
  <si>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</si>
  <si>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</si>
  <si>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</si>
  <si>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</si>
  <si>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</si>
  <si>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</si>
  <si>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</si>
  <si>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</si>
  <si>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</si>
  <si>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</si>
  <si>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</si>
  <si>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</si>
  <si>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</si>
  <si>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</si>
  <si>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</si>
  <si>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</si>
  <si>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</si>
  <si>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</si>
  <si>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</si>
  <si>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</si>
  <si>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</si>
  <si>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</si>
  <si>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</si>
  <si>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</si>
  <si>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</si>
  <si>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</si>
  <si>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</si>
  <si>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</si>
  <si>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</si>
  <si>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</si>
  <si>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</si>
  <si>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</si>
  <si>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</si>
  <si>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</si>
  <si>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</si>
  <si>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</si>
  <si>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</si>
  <si>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</si>
  <si>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</si>
  <si>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</si>
  <si>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</si>
  <si>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</si>
  <si>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</si>
  <si>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</si>
  <si>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</si>
  <si>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</si>
  <si>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</si>
  <si>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</si>
  <si>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</si>
  <si>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</si>
  <si>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</si>
  <si>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</si>
  <si>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</si>
  <si>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</si>
  <si>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</si>
  <si>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</si>
  <si>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</si>
  <si>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</si>
  <si>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</si>
  <si>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</si>
  <si>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</si>
  <si>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</si>
  <si>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</si>
  <si>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</si>
  <si>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</si>
  <si>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</si>
  <si>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</si>
  <si>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</si>
  <si>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</si>
  <si>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</si>
  <si>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</si>
  <si>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</si>
  <si>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</si>
  <si>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</si>
  <si>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</si>
  <si>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</si>
  <si>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</si>
  <si>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</si>
  <si>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</si>
  <si>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</si>
  <si>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</si>
  <si>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</si>
  <si>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</si>
  <si>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</si>
  <si>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</si>
  <si>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</si>
  <si>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</si>
  <si>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</si>
  <si>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</si>
  <si>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</si>
  <si>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</si>
  <si>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</si>
  <si>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</si>
  <si>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</si>
  <si>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</si>
  <si>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</si>
  <si>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</si>
  <si>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</si>
  <si>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</si>
  <si>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</si>
  <si>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</si>
  <si>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</si>
  <si>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</si>
  <si>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</si>
  <si>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</si>
  <si>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</si>
  <si>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</si>
  <si>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</si>
  <si>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</si>
  <si>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</si>
  <si>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</si>
  <si>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</si>
  <si>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</si>
  <si>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</si>
  <si>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</si>
  <si>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</si>
  <si>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</si>
  <si>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</si>
  <si>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</si>
  <si>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</si>
  <si>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</si>
  <si>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</si>
  <si>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</si>
  <si>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</si>
  <si>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</si>
  <si>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</si>
  <si>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</si>
  <si>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</si>
  <si>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</si>
  <si>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</si>
  <si>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</si>
  <si>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</si>
  <si>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</si>
  <si>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</si>
  <si>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</si>
  <si>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</si>
  <si>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</si>
  <si>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</si>
  <si>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</si>
  <si>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</si>
  <si>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</si>
  <si>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</si>
  <si>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</si>
  <si>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</si>
  <si>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</si>
  <si>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</si>
  <si>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</si>
  <si>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</si>
  <si>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</si>
  <si>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</si>
  <si>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</si>
  <si>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</si>
  <si>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</si>
  <si>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</si>
  <si>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</si>
  <si>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</si>
  <si>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</si>
  <si>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</si>
  <si>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</si>
  <si>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</si>
  <si>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</si>
  <si>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</si>
  <si>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</si>
  <si>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</si>
  <si>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</si>
  <si>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</si>
  <si>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</si>
  <si>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</si>
  <si>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</si>
  <si>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</si>
  <si>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</si>
  <si>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</si>
  <si>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</si>
  <si>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</si>
  <si>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</si>
  <si>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</si>
  <si>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</si>
  <si>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</si>
  <si>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</si>
  <si>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</si>
  <si>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</si>
  <si>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</si>
  <si>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</si>
  <si>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</si>
  <si>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</si>
  <si>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</si>
  <si>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</si>
  <si>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</si>
  <si>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</si>
  <si>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</si>
  <si>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</si>
  <si>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</si>
  <si>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</si>
  <si>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</si>
  <si>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</si>
  <si>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</si>
  <si>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</si>
  <si>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</si>
  <si>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</si>
  <si>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</si>
  <si>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</si>
  <si>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</si>
  <si>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</si>
  <si>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</si>
  <si>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</si>
  <si>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</si>
  <si>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</si>
  <si>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</si>
  <si>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</si>
  <si>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</si>
  <si>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</si>
  <si>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</si>
  <si>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</si>
  <si>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</si>
  <si>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</si>
  <si>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</si>
  <si>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</si>
  <si>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</si>
  <si>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</si>
  <si>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</si>
  <si>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</si>
  <si>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</si>
  <si>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</si>
  <si>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</si>
  <si>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</si>
  <si>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</si>
  <si>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</si>
  <si>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</si>
  <si>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</si>
  <si>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</si>
  <si>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</si>
  <si>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</si>
  <si>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</si>
  <si>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</si>
  <si>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</si>
  <si>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</si>
  <si>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</si>
  <si>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</si>
  <si>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</si>
  <si>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</si>
  <si>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</si>
  <si>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</si>
  <si>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</si>
  <si>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</si>
  <si>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</si>
  <si>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</si>
  <si>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</si>
  <si>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</si>
  <si>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</si>
  <si>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</si>
  <si>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</si>
  <si>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</si>
  <si>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</si>
  <si>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</si>
  <si>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</si>
  <si>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</si>
  <si>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</si>
  <si>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</si>
  <si>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</si>
  <si>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</si>
  <si>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</si>
  <si>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</si>
  <si>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</si>
  <si>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</si>
  <si>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</si>
  <si>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</si>
  <si>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</si>
  <si>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</si>
  <si>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</si>
  <si>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</si>
  <si>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</si>
  <si>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</si>
  <si>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</si>
  <si>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</si>
  <si>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</si>
  <si>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</si>
  <si>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</si>
  <si>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</si>
  <si>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</si>
  <si>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</si>
  <si>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</si>
  <si>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</si>
  <si>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</si>
  <si>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</si>
  <si>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</si>
  <si>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</si>
  <si>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</si>
  <si>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</si>
  <si>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</si>
  <si>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</si>
  <si>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</si>
  <si>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</si>
  <si>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</si>
  <si>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</si>
  <si>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</si>
  <si>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</si>
  <si>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</si>
  <si>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</si>
  <si>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</si>
  <si>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</si>
  <si>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</si>
  <si>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</si>
  <si>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</si>
  <si>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</si>
  <si>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</si>
  <si>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</si>
  <si>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</si>
  <si>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</si>
  <si>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</si>
  <si>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</si>
  <si>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</si>
  <si>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</si>
  <si>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</si>
  <si>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</si>
  <si>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</si>
  <si>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</si>
  <si>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</si>
  <si>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</si>
  <si>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</si>
  <si>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</si>
  <si>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</si>
  <si>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</si>
  <si>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</si>
  <si>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</si>
  <si>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</si>
  <si>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</si>
  <si>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</si>
  <si>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</si>
  <si>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</si>
  <si>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</si>
  <si>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</si>
  <si>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</si>
  <si>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</si>
  <si>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</si>
  <si>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</si>
  <si>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</si>
  <si>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</si>
  <si>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</si>
  <si>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</si>
  <si>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</si>
  <si>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</si>
  <si>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</si>
  <si>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</si>
  <si>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</si>
  <si>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</si>
  <si>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</si>
  <si>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</si>
  <si>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</si>
  <si>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</si>
  <si>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</si>
  <si>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</si>
  <si>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</si>
  <si>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</si>
  <si>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</si>
  <si>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</si>
  <si>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</si>
  <si>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</si>
  <si>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</si>
  <si>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</si>
  <si>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</si>
  <si>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</si>
  <si>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</si>
  <si>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</si>
  <si>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</si>
  <si>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</si>
  <si>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</si>
  <si>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</si>
  <si>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</si>
  <si>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</si>
  <si>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</si>
  <si>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</si>
  <si>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</si>
  <si>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</si>
  <si>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</si>
  <si>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</si>
  <si>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</si>
  <si>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</si>
  <si>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</si>
  <si>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</si>
  <si>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</si>
  <si>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</si>
  <si>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</si>
  <si>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</si>
  <si>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</si>
  <si>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</si>
  <si>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</si>
  <si>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</si>
  <si>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</si>
  <si>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</si>
  <si>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</si>
  <si>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</si>
  <si>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</si>
  <si>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</si>
  <si>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</si>
  <si>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</si>
  <si>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</si>
  <si>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</si>
  <si>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</si>
  <si>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</si>
  <si>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</si>
  <si>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</si>
  <si>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</si>
  <si>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</si>
  <si>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</si>
  <si>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</si>
  <si>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</si>
  <si>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</si>
  <si>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</si>
  <si>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</si>
  <si>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</si>
  <si>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</si>
  <si>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</si>
  <si>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</si>
  <si>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</si>
  <si>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</si>
  <si>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</si>
  <si>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</si>
  <si>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</si>
  <si>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</si>
  <si>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</si>
  <si>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</si>
  <si>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</si>
  <si>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</si>
  <si>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</si>
  <si>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</si>
  <si>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</si>
  <si>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</si>
  <si>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</si>
  <si>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</si>
  <si>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</si>
  <si>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</si>
  <si>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</si>
  <si>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</si>
  <si>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</si>
  <si>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</si>
  <si>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</si>
  <si>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</si>
  <si>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</si>
  <si>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</si>
  <si>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</si>
  <si>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</si>
  <si>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</si>
  <si>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</si>
  <si>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</si>
  <si>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</si>
  <si>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</si>
  <si>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</si>
  <si>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</si>
  <si>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</si>
  <si>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</si>
  <si>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</si>
  <si>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</si>
  <si>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</si>
  <si>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</si>
  <si>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</si>
  <si>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</si>
  <si>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</si>
  <si>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</si>
  <si>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</si>
  <si>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</si>
  <si>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</si>
  <si>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</si>
  <si>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</si>
  <si>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</si>
  <si>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</si>
  <si>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</si>
  <si>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</si>
  <si>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</si>
  <si>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</si>
  <si>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</si>
  <si>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</si>
  <si>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</si>
  <si>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</si>
  <si>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</si>
  <si>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</si>
  <si>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</si>
  <si>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</si>
  <si>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</si>
  <si>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</si>
  <si>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</si>
  <si>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</si>
  <si>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</si>
  <si>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</si>
  <si>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</si>
  <si>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</si>
  <si>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</si>
  <si>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</si>
  <si>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</si>
  <si>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</si>
  <si>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</si>
  <si>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</si>
  <si>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</si>
  <si>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</si>
  <si>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</si>
  <si>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</si>
  <si>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</si>
  <si>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</si>
  <si>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</si>
  <si>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</si>
  <si>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</si>
  <si>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</si>
  <si>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</si>
  <si>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</si>
  <si>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</si>
  <si>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</si>
  <si>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</si>
  <si>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</si>
  <si>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</si>
  <si>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</si>
  <si>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</si>
  <si>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</si>
  <si>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</si>
  <si>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</si>
  <si>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</si>
  <si>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</si>
  <si>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</si>
  <si>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</si>
  <si>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</si>
  <si>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</si>
  <si>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</si>
  <si>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</si>
  <si>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</si>
  <si>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</si>
  <si>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</si>
  <si>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</si>
  <si>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</si>
  <si>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</si>
  <si>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</si>
  <si>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</si>
  <si>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</si>
  <si>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</si>
  <si>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</si>
  <si>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</si>
  <si>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</si>
  <si>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</si>
  <si>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</si>
  <si>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</si>
  <si>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</si>
  <si>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</si>
  <si>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</si>
  <si>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</si>
  <si>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</si>
  <si>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</si>
  <si>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</si>
  <si>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</si>
  <si>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</si>
  <si>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</si>
  <si>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</si>
  <si>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</si>
  <si>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</si>
  <si>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</si>
  <si>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</si>
  <si>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</si>
  <si>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</si>
  <si>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</si>
  <si>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</si>
  <si>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</si>
  <si>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</si>
  <si>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</si>
  <si>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</si>
  <si>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</si>
  <si>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</si>
  <si>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</si>
  <si>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</si>
  <si>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</si>
  <si>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</si>
  <si>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</si>
  <si>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</si>
  <si>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</si>
  <si>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</si>
  <si>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</si>
  <si>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</si>
  <si>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</si>
  <si>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</si>
  <si>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</si>
  <si>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</si>
  <si>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</si>
  <si>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</si>
  <si>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</si>
  <si>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</si>
  <si>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</si>
  <si>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</si>
  <si>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</si>
  <si>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</si>
  <si>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</si>
  <si>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</si>
  <si>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</si>
  <si>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</si>
  <si>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</si>
  <si>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</si>
  <si>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</si>
  <si>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</si>
  <si>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</si>
  <si>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</si>
  <si>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</si>
  <si>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</si>
  <si>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</si>
  <si>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</si>
  <si>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</si>
  <si>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</si>
  <si>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</si>
  <si>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</si>
  <si>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</si>
  <si>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</si>
  <si>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</si>
  <si>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</si>
  <si>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</si>
  <si>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</si>
  <si>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</si>
  <si>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</si>
  <si>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</si>
  <si>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</si>
  <si>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</si>
  <si>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</si>
  <si>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</si>
  <si>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</si>
  <si>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</si>
  <si>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</si>
  <si>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</si>
  <si>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</si>
  <si>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</si>
  <si>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</si>
  <si>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</si>
  <si>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</si>
  <si>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</si>
  <si>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</si>
  <si>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</si>
  <si>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</si>
  <si>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</si>
  <si>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</si>
  <si>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</si>
  <si>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</si>
  <si>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</si>
  <si>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</si>
  <si>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</si>
  <si>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</si>
  <si>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</si>
  <si>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</si>
  <si>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</si>
  <si>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</si>
  <si>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</si>
  <si>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</si>
  <si>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</si>
  <si>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</si>
  <si>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</si>
  <si>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</si>
  <si>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</si>
  <si>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</si>
  <si>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</si>
  <si>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</si>
  <si>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</si>
  <si>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</si>
  <si>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</si>
  <si>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</si>
  <si>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</si>
  <si>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</si>
  <si>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</si>
  <si>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</si>
  <si>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</si>
  <si>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</si>
  <si>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</si>
  <si>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</si>
  <si>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</si>
  <si>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</si>
  <si>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</si>
  <si>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</si>
  <si>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</si>
  <si>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</si>
  <si>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</si>
  <si>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</si>
  <si>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</si>
  <si>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</si>
  <si>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</si>
  <si>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</si>
  <si>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</si>
  <si>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</si>
  <si>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</si>
  <si>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</si>
  <si>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</si>
  <si>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</si>
  <si>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</si>
  <si>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</si>
  <si>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</si>
  <si>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</si>
  <si>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</si>
  <si>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</si>
  <si>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</si>
  <si>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</si>
  <si>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</si>
  <si>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</si>
  <si>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</si>
  <si>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</si>
  <si>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</si>
  <si>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</si>
  <si>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</si>
  <si>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</si>
  <si>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</si>
  <si>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</si>
  <si>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</si>
  <si>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</si>
  <si>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</si>
  <si>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</si>
  <si>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</si>
  <si>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</si>
  <si>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</si>
  <si>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</si>
  <si>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</si>
  <si>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</si>
  <si>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</si>
  <si>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</si>
  <si>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</si>
  <si>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</si>
  <si>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</si>
  <si>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</si>
  <si>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</si>
  <si>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</si>
  <si>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</si>
  <si>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</si>
  <si>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</si>
  <si>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</si>
  <si>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</si>
  <si>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</si>
  <si>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</si>
  <si>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</si>
  <si>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</si>
  <si>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</si>
  <si>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</si>
  <si>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</si>
  <si>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</si>
  <si>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</si>
  <si>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</si>
  <si>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</si>
  <si>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</si>
  <si>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</si>
  <si>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</si>
  <si>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</si>
  <si>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</si>
  <si>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</si>
  <si>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</si>
  <si>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</si>
  <si>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</si>
  <si>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</si>
  <si>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</si>
  <si>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</si>
  <si>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</si>
  <si>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</si>
  <si>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</si>
  <si>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</si>
  <si>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</si>
  <si>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</si>
  <si>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</si>
  <si>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</si>
  <si>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</si>
  <si>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</si>
  <si>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</si>
  <si>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</si>
  <si>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</si>
  <si>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</si>
  <si>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</si>
  <si>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</si>
  <si>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</si>
  <si>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</si>
  <si>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</si>
  <si>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</si>
  <si>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</si>
  <si>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</si>
  <si>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</si>
  <si>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</si>
  <si>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</si>
  <si>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</si>
  <si>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</si>
  <si>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</si>
  <si>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</si>
  <si>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</si>
  <si>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</si>
  <si>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</si>
  <si>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</si>
  <si>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</si>
  <si>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</si>
  <si>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</si>
  <si>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</si>
  <si>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</si>
  <si>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</si>
  <si>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</si>
  <si>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</si>
  <si>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</si>
  <si>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</si>
  <si>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</si>
  <si>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</si>
  <si>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</si>
  <si>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</si>
  <si>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</si>
  <si>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</si>
  <si>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</si>
  <si>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</si>
  <si>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</si>
  <si>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</si>
  <si>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</si>
  <si>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</si>
  <si>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</si>
  <si>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</si>
  <si>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</si>
  <si>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</si>
  <si>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</si>
  <si>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</si>
  <si>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</si>
  <si>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</si>
  <si>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</si>
  <si>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</si>
  <si>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</si>
  <si>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</si>
  <si>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</si>
  <si>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</si>
  <si>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</si>
  <si>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</si>
  <si>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</si>
  <si>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</si>
  <si>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</si>
  <si>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</si>
  <si>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</si>
  <si>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</si>
  <si>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</si>
  <si>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</si>
  <si>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</si>
  <si>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</si>
  <si>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</si>
  <si>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</si>
  <si>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</si>
  <si>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</si>
  <si>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</si>
  <si>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</si>
  <si>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</si>
  <si>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</si>
  <si>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</si>
  <si>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</si>
  <si>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</si>
  <si>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</si>
  <si>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</si>
  <si>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</si>
  <si>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</si>
  <si>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</si>
  <si>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</si>
  <si>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</si>
  <si>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</si>
  <si>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</si>
  <si>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</si>
  <si>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</si>
  <si>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</si>
  <si>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</si>
  <si>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</si>
  <si>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</si>
  <si>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</si>
  <si>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</si>
  <si>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</si>
  <si>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</si>
  <si>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</si>
  <si>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</si>
  <si>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</si>
  <si>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</si>
  <si>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</si>
  <si>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</si>
  <si>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</si>
  <si>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</si>
  <si>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</si>
  <si>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</si>
  <si>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</si>
  <si>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</si>
  <si>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</si>
  <si>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</si>
  <si>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</si>
  <si>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</si>
  <si>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</si>
  <si>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</si>
  <si>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</si>
  <si>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</si>
  <si>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</si>
  <si>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</si>
  <si>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</si>
  <si>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</si>
  <si>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</si>
  <si>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</si>
  <si>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</si>
  <si>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</si>
  <si>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</si>
  <si>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</si>
  <si>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</si>
  <si>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</si>
  <si>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</si>
  <si>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</si>
  <si>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</si>
  <si>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</si>
  <si>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</si>
  <si>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</si>
  <si>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</si>
  <si>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</si>
  <si>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</si>
  <si>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</si>
  <si>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</si>
  <si>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</si>
  <si>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</si>
  <si>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</si>
  <si>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</si>
  <si>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</si>
  <si>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</si>
  <si>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</si>
  <si>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</si>
  <si>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</si>
  <si>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</si>
  <si>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</si>
  <si>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</si>
  <si>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</si>
  <si>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</si>
  <si>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</si>
  <si>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</si>
  <si>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</si>
  <si>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</si>
  <si>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</si>
  <si>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</si>
  <si>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</si>
  <si>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</si>
  <si>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</si>
  <si>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</si>
  <si>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</si>
  <si>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</si>
  <si>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</si>
  <si>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</si>
  <si>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</si>
  <si>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</si>
  <si>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</si>
  <si>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</si>
  <si>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</si>
  <si>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</si>
  <si>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</si>
  <si>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</si>
  <si>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</si>
  <si>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</si>
  <si>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</si>
  <si>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</si>
  <si>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</si>
  <si>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</si>
  <si>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</si>
  <si>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</si>
  <si>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</si>
  <si>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</si>
  <si>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</si>
  <si>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</si>
  <si>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</si>
  <si>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</si>
  <si>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</si>
  <si>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</si>
  <si>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</si>
  <si>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</si>
  <si>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</si>
  <si>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</si>
  <si>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</si>
  <si>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</si>
  <si>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</si>
  <si>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</si>
  <si>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</si>
  <si>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</si>
  <si>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</si>
  <si>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</si>
  <si>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</si>
  <si>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</si>
  <si>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</si>
  <si>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</si>
  <si>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</si>
  <si>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</si>
  <si>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</si>
  <si>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</si>
  <si>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</si>
  <si>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</si>
  <si>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</si>
  <si>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</si>
  <si>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</si>
  <si>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</si>
  <si>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</si>
  <si>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</si>
  <si>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</si>
  <si>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</si>
  <si>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</si>
  <si>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</si>
  <si>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</si>
  <si>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</si>
  <si>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</si>
  <si>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</si>
  <si>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</si>
  <si>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</si>
  <si>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</si>
  <si>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</si>
  <si>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</si>
  <si>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</si>
  <si>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</si>
  <si>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</si>
  <si>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</si>
  <si>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</si>
  <si>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</si>
  <si>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</si>
  <si>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</si>
  <si>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</si>
  <si>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</si>
  <si>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</si>
  <si>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</si>
  <si>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</si>
  <si>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</si>
  <si>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</si>
  <si>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</si>
  <si>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</si>
  <si>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</si>
  <si>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</si>
  <si>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</si>
  <si>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</si>
  <si>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</si>
  <si>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</si>
  <si>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</si>
  <si>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</si>
  <si>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</si>
  <si>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</si>
  <si>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</si>
  <si>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</si>
  <si>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</si>
  <si>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</si>
  <si>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</si>
  <si>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</si>
  <si>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</si>
  <si>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</si>
  <si>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</si>
  <si>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</si>
  <si>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</si>
  <si>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</si>
  <si>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</si>
  <si>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</si>
  <si>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</si>
  <si>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</si>
  <si>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</si>
  <si>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</si>
  <si>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</si>
  <si>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</si>
  <si>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</si>
  <si>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</si>
  <si>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</si>
  <si>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</si>
  <si>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</si>
  <si>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</si>
  <si>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</si>
  <si>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</si>
  <si>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</si>
  <si>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</si>
  <si>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</si>
  <si>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</si>
  <si>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</si>
  <si>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</si>
  <si>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</si>
  <si>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</si>
  <si>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</si>
  <si>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</si>
  <si>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</si>
  <si>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</si>
  <si>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</si>
  <si>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</si>
  <si>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</si>
  <si>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</si>
  <si>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</si>
  <si>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</si>
  <si>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</si>
  <si>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</si>
  <si>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</si>
  <si>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</si>
  <si>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</si>
  <si>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</si>
  <si>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</si>
  <si>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</si>
  <si>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</si>
  <si>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</si>
  <si>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</si>
  <si>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</si>
  <si>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</si>
  <si>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</si>
  <si>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</si>
  <si>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</si>
  <si>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</si>
  <si>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</si>
  <si>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</si>
  <si>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</si>
  <si>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</si>
  <si>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</si>
  <si>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</si>
  <si>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</si>
  <si>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</si>
  <si>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</si>
  <si>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</si>
  <si>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</si>
  <si>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</si>
  <si>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</si>
  <si>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</si>
  <si>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</si>
  <si>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</si>
  <si>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</si>
  <si>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</si>
  <si>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</si>
  <si>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</si>
  <si>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</si>
  <si>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</si>
  <si>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</si>
  <si>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</si>
  <si>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</si>
  <si>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</si>
  <si>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</si>
  <si>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</si>
  <si>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</si>
  <si>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</si>
  <si>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</si>
  <si>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</si>
  <si>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</si>
  <si>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</si>
  <si>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</si>
  <si>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</si>
  <si>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</si>
  <si>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</si>
  <si>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</si>
  <si>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</si>
  <si>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</si>
  <si>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</si>
  <si>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</si>
  <si>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</si>
  <si>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</si>
  <si>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</si>
  <si>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</si>
  <si>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</si>
  <si>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</si>
  <si>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</si>
  <si>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</si>
  <si>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</si>
  <si>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</si>
  <si>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</si>
  <si>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</si>
  <si>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</si>
  <si>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</si>
  <si>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</si>
  <si>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</si>
  <si>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</si>
  <si>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</si>
  <si>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</si>
  <si>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</si>
  <si>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</si>
  <si>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</si>
  <si>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</si>
  <si>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</si>
  <si>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</si>
  <si>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</si>
  <si>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</si>
  <si>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</si>
  <si>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</si>
  <si>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</si>
  <si>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</si>
  <si>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</si>
  <si>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</si>
  <si>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</si>
  <si>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</si>
  <si>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</si>
  <si>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</si>
  <si>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</si>
  <si>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</si>
  <si>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</si>
  <si>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</si>
  <si>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</si>
  <si>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</si>
  <si>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</si>
  <si>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</si>
  <si>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</si>
  <si>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</si>
  <si>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</si>
  <si>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</si>
  <si>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</si>
  <si>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</si>
  <si>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</si>
  <si>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</si>
  <si>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</si>
  <si>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</si>
  <si>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</si>
  <si>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</si>
  <si>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</si>
  <si>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</si>
  <si>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</si>
  <si>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</si>
  <si>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</si>
  <si>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</si>
  <si>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</si>
  <si>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</si>
  <si>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</si>
  <si>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</si>
  <si>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</si>
  <si>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</si>
  <si>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</si>
  <si>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</si>
  <si>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</si>
  <si>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</si>
  <si>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</si>
  <si>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</si>
  <si>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</si>
  <si>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</si>
  <si>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</si>
  <si>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</si>
  <si>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</si>
  <si>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</si>
  <si>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</si>
  <si>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</si>
  <si>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</si>
  <si>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</si>
  <si>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</si>
  <si>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</si>
  <si>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</si>
  <si>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</si>
  <si>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</si>
  <si>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</si>
  <si>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</si>
  <si>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</si>
  <si>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</si>
  <si>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</si>
  <si>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</si>
  <si>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</si>
  <si>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</si>
  <si>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</si>
  <si>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</si>
  <si>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</si>
  <si>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</si>
  <si>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</si>
  <si>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</si>
  <si>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</si>
  <si>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</si>
  <si>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</si>
  <si>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</si>
  <si>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</si>
  <si>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</si>
  <si>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</si>
  <si>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</si>
  <si>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</si>
  <si>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</si>
  <si>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</si>
  <si>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</si>
  <si>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</si>
  <si>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</si>
  <si>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</si>
  <si>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</si>
  <si>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</si>
  <si>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</si>
  <si>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</si>
  <si>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</si>
  <si>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</si>
  <si>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</si>
  <si>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</si>
  <si>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</si>
  <si>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</si>
  <si>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</si>
  <si>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</si>
  <si>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</si>
  <si>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</si>
  <si>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</si>
  <si>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</si>
  <si>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</si>
  <si>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</si>
  <si>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</si>
  <si>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</si>
  <si>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</si>
  <si>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</si>
  <si>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</si>
  <si>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</si>
  <si>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</si>
  <si>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</si>
  <si>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</si>
  <si>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</si>
  <si>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</si>
  <si>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</si>
  <si>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</si>
  <si>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</si>
  <si>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</si>
  <si>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</si>
  <si>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</si>
  <si>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</si>
  <si>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</si>
  <si>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</si>
  <si>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</si>
  <si>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</si>
  <si>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</si>
  <si>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</si>
  <si>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</si>
  <si>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</si>
  <si>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</si>
  <si>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</si>
  <si>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</si>
  <si>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</si>
  <si>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</si>
  <si>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</si>
  <si>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</si>
  <si>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</si>
  <si>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</si>
  <si>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</si>
  <si>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</si>
  <si>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</si>
  <si>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</si>
  <si>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</si>
  <si>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</si>
  <si>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</si>
  <si>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</si>
  <si>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</si>
  <si>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</si>
  <si>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</si>
  <si>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</si>
  <si>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</si>
  <si>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</si>
  <si>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</si>
  <si>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</si>
  <si>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</si>
  <si>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</si>
  <si>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</si>
  <si>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</si>
  <si>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</si>
  <si>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</si>
  <si>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</si>
  <si>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</si>
  <si>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</si>
  <si>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</si>
  <si>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</si>
  <si>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</si>
  <si>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</si>
  <si>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</si>
  <si>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</si>
  <si>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</si>
  <si>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</si>
  <si>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</si>
  <si>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</si>
  <si>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</si>
  <si>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</si>
  <si>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</si>
  <si>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</si>
  <si>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</si>
  <si>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</si>
  <si>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</si>
  <si>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</si>
  <si>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</si>
  <si>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</si>
  <si>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</si>
  <si>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</si>
  <si>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</si>
  <si>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</si>
  <si>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</si>
  <si>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</si>
  <si>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</si>
  <si>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</si>
  <si>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</si>
  <si>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</si>
  <si>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</si>
  <si>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</si>
  <si>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</si>
  <si>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</si>
  <si>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</si>
  <si>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</si>
  <si>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</si>
  <si>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</si>
  <si>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</si>
  <si>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</si>
  <si>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</si>
  <si>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</si>
  <si>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</si>
  <si>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</si>
  <si>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</si>
  <si>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</si>
  <si>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</si>
  <si>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</si>
  <si>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</si>
  <si>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</si>
  <si>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</si>
  <si>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</si>
  <si>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</si>
  <si>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</si>
  <si>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</si>
  <si>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</si>
  <si>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</si>
  <si>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</si>
  <si>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</si>
  <si>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</si>
  <si>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</si>
  <si>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</si>
  <si>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</si>
  <si>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</si>
  <si>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</si>
  <si>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</si>
  <si>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</si>
  <si>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</si>
  <si>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</si>
  <si>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</si>
  <si>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</si>
  <si>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</si>
  <si>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</si>
  <si>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</si>
  <si>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</si>
  <si>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</si>
  <si>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</si>
  <si>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</si>
  <si>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</si>
  <si>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</si>
  <si>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</si>
  <si>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</si>
  <si>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</si>
  <si>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</si>
  <si>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</si>
  <si>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</si>
  <si>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</si>
  <si>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</si>
  <si>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</si>
  <si>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</si>
  <si>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</si>
  <si>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</si>
  <si>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</si>
  <si>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</si>
  <si>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</si>
  <si>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</si>
  <si>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</si>
  <si>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</si>
  <si>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</si>
  <si>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</si>
  <si>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</si>
  <si>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</si>
  <si>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</si>
  <si>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</si>
  <si>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</si>
  <si>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</si>
  <si>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</si>
  <si>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</si>
  <si>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</si>
  <si>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</si>
  <si>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</si>
  <si>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</si>
  <si>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</si>
  <si>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</si>
  <si>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</si>
  <si>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</si>
  <si>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</si>
  <si>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</si>
  <si>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</si>
  <si>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</si>
  <si>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</si>
  <si>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</si>
  <si>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</si>
  <si>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</si>
  <si>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</si>
  <si>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</si>
  <si>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</si>
  <si>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</si>
  <si>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</si>
  <si>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</si>
  <si>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</si>
  <si>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</si>
  <si>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</si>
  <si>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</si>
  <si>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</si>
  <si>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</si>
  <si>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</si>
  <si>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</si>
  <si>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</si>
  <si>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</si>
  <si>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</si>
  <si>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</si>
  <si>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</si>
  <si>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</si>
  <si>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</si>
  <si>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</si>
  <si>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</si>
  <si>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</si>
  <si>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</si>
  <si>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</si>
  <si>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</si>
  <si>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</si>
  <si>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</si>
  <si>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</si>
  <si>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</si>
  <si>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</si>
  <si>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</si>
  <si>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</si>
  <si>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</si>
  <si>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</si>
  <si>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</si>
  <si>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</si>
  <si>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</si>
  <si>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</si>
  <si>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</si>
  <si>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</si>
  <si>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</si>
  <si>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</si>
  <si>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</si>
  <si>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</si>
  <si>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</si>
  <si>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</si>
  <si>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</si>
  <si>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</si>
  <si>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</si>
  <si>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</si>
  <si>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</si>
  <si>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</si>
  <si>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</si>
  <si>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</si>
  <si>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</si>
  <si>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</si>
  <si>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</si>
  <si>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</si>
  <si>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</si>
  <si>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</si>
  <si>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</si>
  <si>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</si>
  <si>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</si>
  <si>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</si>
  <si>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</si>
  <si>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</si>
  <si>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</si>
  <si>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</si>
  <si>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</si>
  <si>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</si>
  <si>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</si>
  <si>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</si>
  <si>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</si>
  <si>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</si>
  <si>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</si>
  <si>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</si>
  <si>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</si>
  <si>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</si>
  <si>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</si>
  <si>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</si>
  <si>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</si>
  <si>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</si>
  <si>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</si>
  <si>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</si>
  <si>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</si>
  <si>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</si>
  <si>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</si>
  <si>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</si>
  <si>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</si>
  <si>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</si>
  <si>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</si>
  <si>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</si>
  <si>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</si>
  <si>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</si>
  <si>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</si>
  <si>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</si>
  <si>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</si>
  <si>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</si>
  <si>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</si>
  <si>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</si>
  <si>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</si>
  <si>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</si>
  <si>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</si>
  <si>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</si>
  <si>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</si>
  <si>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</si>
  <si>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</si>
  <si>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</si>
  <si>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</si>
  <si>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</si>
  <si>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</si>
  <si>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</si>
  <si>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</si>
  <si>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</si>
  <si>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</si>
  <si>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</si>
  <si>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</si>
  <si>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</si>
  <si>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</si>
  <si>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</si>
  <si>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</si>
  <si>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</si>
  <si>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</si>
  <si>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</si>
  <si>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</si>
  <si>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</si>
  <si>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</si>
  <si>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</si>
  <si>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</si>
  <si>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</si>
  <si>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</si>
  <si>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</si>
  <si>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</si>
  <si>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</si>
  <si>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</si>
  <si>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</si>
  <si>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</si>
  <si>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</si>
  <si>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</si>
  <si>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</si>
  <si>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</si>
  <si>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</si>
  <si>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</si>
  <si>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</si>
  <si>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</si>
  <si>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</si>
  <si>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</si>
  <si>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</si>
  <si>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</si>
  <si>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</si>
  <si>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</si>
  <si>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</si>
  <si>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</si>
  <si>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</si>
  <si>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</si>
  <si>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</si>
  <si>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</si>
  <si>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</si>
  <si>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</si>
  <si>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</si>
  <si>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</si>
  <si>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</si>
  <si>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</si>
  <si>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</si>
  <si>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</si>
  <si>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</si>
  <si>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</si>
  <si>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</si>
  <si>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</si>
  <si>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</si>
  <si>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</si>
  <si>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</si>
  <si>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</si>
  <si>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</si>
  <si>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</si>
  <si>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</si>
  <si>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</si>
  <si>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</si>
  <si>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</si>
  <si>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</si>
  <si>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</si>
  <si>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</si>
  <si>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</si>
  <si>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</si>
  <si>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</si>
  <si>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</si>
  <si>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</si>
  <si>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</si>
  <si>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</si>
  <si>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</si>
  <si>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</si>
  <si>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</si>
  <si>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</si>
  <si>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</si>
  <si>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</si>
  <si>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</si>
  <si>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</si>
  <si>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</si>
  <si>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</si>
  <si>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</si>
  <si>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</si>
  <si>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</si>
  <si>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</si>
  <si>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</si>
  <si>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</si>
  <si>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</si>
  <si>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</si>
  <si>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</si>
  <si>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</si>
  <si>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</si>
  <si>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</si>
  <si>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</si>
  <si>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</si>
  <si>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</si>
  <si>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</si>
  <si>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</si>
  <si>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</si>
  <si>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</si>
  <si>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</si>
  <si>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</si>
  <si>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</si>
  <si>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</si>
  <si>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</si>
  <si>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</si>
  <si>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</si>
  <si>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</si>
  <si>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</si>
  <si>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</si>
  <si>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</si>
  <si>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</si>
  <si>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</si>
  <si>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</si>
  <si>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</si>
  <si>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</si>
  <si>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</si>
  <si>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</si>
  <si>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</si>
  <si>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</si>
  <si>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</si>
  <si>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</si>
  <si>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</si>
  <si>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</si>
  <si>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</si>
  <si>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</si>
  <si>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</si>
  <si>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</si>
  <si>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</si>
  <si>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</si>
  <si>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</si>
  <si>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</si>
  <si>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</si>
  <si>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</si>
  <si>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</si>
  <si>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</si>
  <si>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</si>
  <si>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</si>
  <si>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</si>
  <si>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</si>
  <si>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</si>
  <si>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</si>
  <si>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</si>
  <si>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</si>
  <si>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</si>
  <si>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</si>
  <si>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</si>
  <si>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</si>
  <si>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</si>
  <si>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</si>
  <si>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</si>
  <si>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</si>
  <si>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</si>
  <si>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</si>
  <si>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</si>
  <si>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</si>
  <si>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</si>
  <si>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</si>
  <si>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</si>
  <si>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</si>
  <si>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</si>
  <si>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</si>
  <si>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</si>
  <si>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</si>
  <si>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</si>
  <si>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</si>
  <si>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</si>
  <si>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</si>
  <si>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</si>
  <si>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</si>
  <si>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</si>
  <si>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</si>
  <si>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</si>
  <si>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</si>
  <si>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</si>
  <si>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</si>
  <si>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</si>
  <si>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</si>
  <si>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</si>
  <si>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</si>
  <si>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</si>
  <si>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</si>
  <si>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</si>
  <si>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</si>
  <si>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</si>
  <si>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</si>
  <si>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</si>
  <si>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</si>
  <si>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</si>
  <si>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</si>
  <si>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</si>
  <si>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</si>
  <si>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</si>
  <si>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</si>
  <si>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</si>
  <si>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</si>
  <si>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</si>
  <si>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</si>
  <si>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</si>
  <si>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</si>
  <si>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</si>
  <si>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</si>
  <si>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</si>
  <si>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</si>
  <si>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</si>
  <si>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</si>
  <si>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</si>
  <si>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</si>
  <si>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</si>
  <si>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</si>
  <si>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</si>
  <si>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</si>
  <si>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</si>
  <si>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</si>
  <si>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</si>
  <si>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</si>
  <si>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</si>
  <si>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</si>
  <si>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</si>
  <si>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</si>
  <si>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</si>
  <si>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</si>
  <si>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</si>
  <si>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</si>
  <si>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</si>
  <si>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</si>
  <si>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</si>
  <si>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</si>
  <si>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</si>
  <si>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</si>
  <si>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</si>
  <si>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</si>
  <si>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</si>
  <si>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</si>
  <si>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</si>
  <si>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</si>
  <si>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</si>
  <si>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</si>
  <si>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</si>
  <si>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</si>
  <si>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</si>
  <si>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</si>
  <si>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</si>
  <si>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</si>
  <si>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</si>
  <si>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</si>
  <si>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</si>
  <si>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</si>
  <si>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</si>
  <si>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</si>
  <si>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</si>
  <si>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</si>
  <si>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</si>
  <si>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</si>
  <si>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</si>
  <si>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</si>
  <si>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</si>
  <si>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</si>
  <si>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</si>
  <si>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</si>
  <si>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</si>
  <si>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</si>
  <si>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</si>
  <si>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</si>
  <si>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</si>
  <si>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</si>
  <si>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</si>
  <si>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</si>
  <si>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</si>
  <si>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</si>
  <si>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</si>
  <si>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</si>
  <si>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</si>
  <si>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</si>
  <si>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</si>
  <si>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</si>
  <si>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</si>
  <si>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</si>
  <si>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</si>
  <si>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</si>
  <si>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</si>
  <si>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</si>
  <si>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</si>
  <si>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</si>
  <si>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</si>
  <si>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</si>
  <si>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</si>
  <si>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</si>
  <si>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</si>
  <si>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</si>
  <si>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</si>
  <si>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</si>
  <si>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</si>
  <si>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</si>
  <si>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</si>
  <si>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</si>
  <si>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</si>
  <si>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</si>
  <si>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</si>
  <si>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</si>
  <si>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</si>
  <si>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</si>
  <si>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</si>
  <si>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</si>
  <si>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</si>
  <si>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</si>
  <si>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</si>
  <si>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</si>
  <si>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</si>
  <si>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</si>
  <si>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</si>
  <si>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</si>
  <si>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</si>
  <si>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</si>
  <si>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</si>
  <si>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</si>
  <si>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</si>
  <si>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</si>
  <si>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</si>
  <si>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</si>
  <si>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</si>
  <si>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</si>
  <si>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</si>
  <si>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</si>
  <si>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</si>
  <si>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</si>
  <si>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</si>
  <si>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</si>
  <si>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</si>
  <si>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</si>
  <si>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</si>
  <si>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</si>
  <si>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</si>
  <si>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</si>
  <si>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</si>
  <si>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</si>
  <si>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</si>
  <si>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</si>
  <si>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</si>
  <si>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</si>
  <si>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</si>
  <si>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</si>
  <si>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</si>
  <si>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</si>
  <si>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</si>
  <si>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</si>
  <si>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</si>
  <si>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</si>
  <si>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</si>
  <si>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</si>
  <si>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</si>
  <si>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</si>
  <si>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</si>
  <si>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</si>
  <si>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</si>
  <si>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</si>
  <si>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</si>
  <si>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</si>
  <si>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</si>
  <si>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</si>
  <si>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</si>
  <si>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</si>
  <si>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</si>
  <si>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</si>
  <si>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</si>
  <si>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</si>
  <si>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</si>
  <si>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</si>
  <si>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</si>
  <si>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</si>
  <si>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</si>
  <si>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</si>
  <si>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</si>
  <si>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</si>
  <si>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</si>
  <si>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</si>
  <si>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</si>
  <si>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</si>
  <si>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</si>
  <si>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</si>
  <si>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</si>
  <si>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</si>
  <si>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</si>
  <si>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</si>
  <si>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</si>
  <si>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</si>
  <si>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</si>
  <si>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</si>
  <si>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</si>
  <si>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</si>
  <si>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</si>
  <si>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</si>
  <si>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</si>
  <si>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</si>
  <si>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</si>
  <si>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</si>
  <si>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</si>
  <si>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</si>
  <si>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</si>
  <si>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</si>
  <si>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</si>
  <si>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</si>
  <si>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</si>
  <si>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</si>
  <si>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</si>
  <si>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</si>
  <si>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</si>
  <si>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</si>
  <si>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</si>
  <si>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</si>
  <si>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</si>
  <si>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</si>
  <si>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</si>
  <si>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</si>
  <si>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</si>
  <si>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</si>
  <si>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</si>
  <si>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</si>
  <si>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</si>
  <si>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</si>
  <si>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</si>
  <si>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</si>
  <si>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</si>
  <si>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</si>
  <si>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</si>
  <si>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</si>
  <si>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</si>
  <si>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</si>
  <si>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</si>
  <si>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</si>
  <si>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</si>
  <si>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</si>
  <si>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</si>
  <si>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</si>
  <si>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</si>
  <si>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</si>
  <si>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</si>
  <si>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</si>
  <si>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</si>
  <si>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</si>
  <si>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</si>
  <si>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</si>
  <si>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</si>
  <si>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</si>
  <si>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</si>
  <si>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</si>
  <si>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</si>
  <si>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</si>
  <si>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</si>
  <si>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</si>
  <si>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</si>
  <si>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</si>
  <si>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</si>
  <si>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</si>
  <si>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</si>
  <si>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</si>
  <si>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</si>
  <si>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</si>
  <si>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</si>
  <si>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</si>
  <si>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</si>
  <si>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</si>
  <si>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</si>
  <si>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</si>
  <si>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</si>
  <si>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</si>
  <si>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</si>
  <si>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</si>
  <si>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</si>
  <si>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</si>
  <si>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</si>
  <si>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</si>
  <si>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</si>
  <si>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</si>
  <si>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</si>
  <si>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</si>
  <si>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</si>
  <si>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</si>
  <si>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</si>
  <si>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</si>
  <si>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</si>
  <si>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</si>
  <si>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</si>
  <si>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</si>
  <si>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</si>
  <si>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</si>
  <si>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</si>
  <si>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</si>
  <si>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</si>
  <si>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</si>
  <si>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</si>
  <si>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</si>
  <si>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</si>
  <si>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</si>
  <si>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</si>
  <si>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</si>
  <si>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</si>
  <si>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</si>
  <si>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</si>
  <si>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</si>
  <si>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</si>
  <si>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</si>
  <si>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</si>
  <si>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</si>
  <si>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</si>
  <si>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</si>
  <si>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</si>
  <si>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</si>
  <si>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</si>
  <si>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</si>
  <si>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</si>
  <si>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</si>
  <si>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</si>
  <si>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</si>
  <si>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</si>
  <si>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</si>
  <si>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</si>
  <si>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</si>
  <si>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</si>
  <si>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</si>
  <si>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</si>
  <si>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</si>
  <si>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</si>
  <si>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</si>
  <si>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</si>
  <si>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</si>
  <si>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</si>
  <si>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</si>
  <si>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</si>
  <si>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</si>
  <si>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</si>
  <si>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</si>
  <si>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</si>
  <si>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</si>
  <si>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</si>
  <si>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</si>
  <si>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</si>
  <si>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</si>
  <si>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</si>
  <si>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</si>
  <si>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</si>
  <si>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</si>
  <si>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</si>
  <si>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</si>
  <si>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</si>
  <si>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</si>
  <si>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</si>
  <si>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</si>
  <si>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</si>
  <si>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</si>
  <si>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</si>
  <si>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</si>
  <si>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</si>
  <si>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</si>
  <si>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</si>
  <si>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</si>
  <si>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</si>
  <si>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</si>
  <si>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</si>
  <si>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</si>
  <si>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</si>
  <si>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</si>
  <si>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</si>
  <si>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</si>
  <si>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</si>
  <si>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</si>
  <si>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</si>
  <si>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</si>
  <si>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</si>
  <si>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</si>
  <si>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</si>
  <si>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</si>
  <si>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</si>
  <si>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</si>
  <si>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</si>
  <si>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</si>
  <si>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</si>
  <si>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</si>
  <si>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</si>
  <si>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</si>
  <si>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</si>
  <si>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</si>
  <si>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</si>
  <si>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</si>
  <si>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</si>
  <si>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</si>
  <si>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</si>
  <si>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</si>
  <si>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</si>
  <si>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</si>
  <si>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</si>
  <si>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</si>
  <si>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</si>
  <si>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</si>
  <si>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</si>
  <si>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</si>
  <si>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</si>
  <si>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</si>
  <si>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</si>
  <si>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</si>
  <si>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</si>
  <si>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</si>
  <si>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</si>
  <si>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</si>
  <si>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</si>
  <si>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</si>
  <si>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</si>
  <si>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</si>
  <si>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</si>
  <si>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</si>
  <si>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</si>
  <si>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</si>
  <si>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</si>
  <si>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</si>
  <si>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</si>
  <si>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</si>
  <si>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</si>
  <si>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</si>
  <si>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</si>
  <si>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</si>
  <si>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</si>
  <si>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</si>
  <si>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</si>
  <si>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</si>
  <si>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</si>
  <si>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</si>
  <si>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</si>
  <si>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</si>
  <si>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</si>
  <si>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</si>
  <si>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</si>
  <si>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</si>
  <si>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</si>
  <si>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</si>
  <si>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</si>
  <si>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</si>
  <si>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</si>
  <si>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</si>
  <si>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</si>
  <si>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</si>
  <si>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</si>
  <si>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</si>
  <si>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</si>
  <si>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</si>
  <si>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</si>
  <si>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</si>
  <si>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</si>
  <si>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</si>
  <si>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</si>
  <si>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</si>
  <si>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</si>
  <si>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</si>
  <si>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</si>
  <si>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</si>
  <si>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</si>
  <si>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</si>
  <si>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</si>
  <si>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</si>
  <si>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</si>
  <si>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</si>
  <si>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</si>
  <si>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</si>
  <si>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</si>
  <si>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</si>
  <si>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</si>
  <si>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</si>
  <si>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</si>
  <si>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</si>
  <si>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</si>
  <si>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</si>
  <si>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</si>
  <si>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</si>
  <si>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</si>
  <si>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</si>
  <si>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</si>
  <si>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</si>
  <si>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</si>
  <si>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</si>
  <si>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</si>
  <si>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</si>
  <si>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</si>
  <si>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</si>
  <si>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</si>
  <si>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</si>
  <si>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</si>
  <si>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</si>
  <si>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</si>
  <si>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</si>
  <si>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</si>
  <si>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</si>
  <si>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</si>
  <si>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</si>
  <si>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</si>
  <si>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</si>
  <si>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</si>
  <si>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</si>
  <si>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</si>
  <si>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</si>
  <si>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</si>
  <si>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</si>
  <si>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</si>
  <si>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</si>
  <si>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</si>
  <si>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</si>
  <si>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</si>
  <si>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</si>
  <si>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</si>
  <si>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</si>
  <si>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</si>
  <si>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</si>
  <si>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</si>
  <si>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</si>
  <si>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</si>
  <si>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</si>
  <si>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</si>
  <si>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</si>
  <si>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</si>
  <si>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</si>
  <si>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</si>
  <si>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</si>
  <si>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</si>
  <si>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</si>
  <si>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</si>
  <si>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</si>
  <si>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</si>
  <si>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</si>
  <si>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</si>
  <si>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</si>
  <si>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</si>
  <si>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</si>
  <si>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</si>
  <si>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</si>
  <si>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</si>
  <si>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</si>
  <si>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</si>
  <si>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</si>
  <si>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</si>
  <si>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</si>
  <si>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</si>
  <si>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</si>
  <si>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</si>
  <si>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</si>
  <si>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</si>
  <si>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</si>
  <si>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</si>
  <si>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</si>
  <si>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</si>
  <si>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</si>
  <si>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</si>
  <si>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</si>
  <si>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</si>
  <si>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</si>
  <si>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</si>
  <si>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</si>
  <si>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</si>
  <si>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</si>
  <si>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</si>
  <si>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</si>
  <si>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</si>
  <si>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</si>
  <si>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</si>
  <si>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</si>
  <si>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</si>
  <si>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</si>
  <si>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</si>
  <si>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</si>
  <si>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</si>
  <si>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</si>
  <si>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</si>
  <si>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</si>
  <si>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</si>
  <si>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</si>
  <si>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</si>
  <si>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</si>
  <si>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</si>
  <si>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</si>
  <si>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</si>
  <si>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</si>
  <si>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</si>
  <si>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</si>
  <si>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</si>
  <si>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</si>
  <si>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</si>
  <si>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</si>
  <si>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</si>
  <si>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</si>
  <si>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</si>
  <si>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</si>
  <si>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</si>
  <si>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</si>
  <si>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</si>
  <si>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</si>
  <si>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</si>
  <si>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</si>
  <si>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</si>
  <si>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</si>
  <si>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</si>
  <si>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</si>
  <si>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</si>
  <si>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</si>
  <si>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</si>
  <si>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</si>
  <si>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</si>
  <si>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</si>
  <si>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</si>
  <si>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</si>
  <si>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</si>
  <si>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</si>
  <si>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</si>
  <si>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</si>
  <si>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</si>
  <si>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</si>
  <si>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</si>
  <si>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</si>
  <si>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</si>
  <si>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</si>
  <si>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</si>
  <si>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</si>
  <si>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</si>
  <si>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</si>
  <si>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</si>
  <si>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</si>
  <si>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</si>
  <si>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</si>
  <si>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</si>
  <si>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</si>
  <si>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</si>
  <si>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</si>
  <si>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</si>
  <si>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</si>
  <si>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</si>
  <si>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</si>
  <si>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</si>
  <si>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</si>
  <si>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</si>
  <si>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</si>
  <si>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</si>
  <si>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</si>
  <si>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</si>
  <si>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</si>
  <si>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</si>
  <si>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</si>
  <si>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</si>
  <si>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</si>
  <si>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</si>
  <si>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</si>
  <si>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</si>
  <si>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</si>
  <si>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</si>
  <si>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</si>
  <si>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</si>
  <si>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</si>
  <si>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</si>
  <si>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</si>
  <si>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</si>
  <si>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</si>
  <si>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</si>
  <si>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</si>
  <si>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</si>
  <si>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</si>
  <si>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</si>
  <si>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</si>
  <si>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</si>
  <si>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</si>
  <si>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</si>
  <si>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</si>
  <si>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</si>
  <si>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</si>
  <si>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</si>
  <si>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</si>
  <si>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</si>
  <si>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</si>
  <si>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</si>
  <si>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</si>
  <si>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</si>
  <si>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</si>
  <si>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</si>
  <si>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</si>
  <si>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</si>
  <si>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</si>
  <si>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</si>
  <si>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</si>
  <si>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</si>
  <si>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</si>
  <si>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</si>
  <si>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</si>
  <si>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</si>
  <si>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</si>
  <si>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</si>
  <si>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</si>
  <si>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</si>
  <si>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</si>
  <si>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</si>
  <si>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</si>
  <si>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</si>
  <si>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</si>
  <si>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</si>
  <si>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</si>
  <si>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</si>
  <si>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</si>
  <si>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</si>
  <si>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</si>
  <si>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</si>
  <si>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</si>
  <si>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</si>
  <si>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</si>
  <si>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</si>
  <si>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</si>
  <si>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</si>
  <si>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</si>
  <si>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</si>
  <si>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</si>
  <si>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</si>
  <si>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</si>
  <si>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</si>
  <si>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</si>
  <si>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</si>
  <si>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</si>
  <si>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</si>
  <si>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</si>
  <si>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</si>
  <si>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</si>
  <si>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</si>
  <si>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</si>
  <si>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</si>
  <si>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</si>
  <si>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</si>
  <si>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</si>
  <si>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</si>
  <si>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</si>
  <si>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</si>
  <si>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</si>
  <si>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</si>
  <si>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</si>
  <si>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</si>
  <si>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</si>
  <si>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</si>
  <si>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</si>
  <si>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</si>
  <si>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</si>
  <si>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</si>
  <si>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</si>
  <si>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</si>
  <si>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</si>
  <si>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</si>
  <si>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</si>
  <si>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</si>
  <si>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</si>
  <si>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</si>
  <si>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</si>
  <si>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</si>
  <si>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</si>
  <si>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</si>
  <si>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</si>
  <si>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</si>
  <si>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</si>
  <si>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</si>
  <si>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</si>
  <si>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</si>
  <si>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</si>
  <si>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</si>
  <si>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</si>
  <si>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</si>
  <si>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</si>
  <si>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</si>
  <si>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</si>
  <si>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</si>
  <si>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</si>
  <si>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</si>
  <si>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</si>
  <si>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</si>
  <si>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</si>
  <si>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</si>
  <si>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</si>
  <si>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</si>
  <si>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</si>
  <si>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</si>
  <si>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</si>
  <si>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</si>
  <si>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</si>
  <si>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</si>
  <si>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</si>
  <si>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</si>
  <si>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</si>
  <si>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</si>
  <si>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</si>
  <si>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</si>
  <si>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</si>
  <si>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</si>
  <si>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</si>
  <si>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</si>
  <si>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</si>
  <si>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</si>
  <si>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</si>
  <si>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</si>
  <si>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</si>
  <si>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</si>
  <si>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</si>
  <si>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</si>
  <si>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</si>
  <si>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</si>
  <si>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</si>
  <si>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</si>
  <si>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</si>
  <si>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</si>
  <si>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</si>
  <si>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</si>
  <si>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</si>
  <si>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</si>
  <si>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</si>
  <si>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</si>
  <si>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</si>
  <si>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</si>
  <si>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</si>
  <si>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</si>
  <si>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</si>
  <si>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</si>
  <si>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</si>
  <si>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</si>
  <si>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</si>
  <si>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</si>
  <si>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</si>
  <si>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</si>
  <si>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</si>
  <si>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</si>
  <si>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</si>
  <si>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</si>
  <si>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</si>
  <si>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</si>
  <si>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</si>
  <si>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</si>
  <si>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</si>
  <si>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</si>
  <si>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</si>
  <si>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</si>
  <si>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</si>
  <si>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</si>
  <si>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</si>
  <si>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</si>
  <si>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</si>
  <si>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</si>
  <si>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</si>
  <si>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</si>
  <si>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</si>
  <si>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</si>
  <si>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</si>
  <si>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</si>
  <si>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</si>
  <si>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</si>
  <si>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</si>
  <si>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</si>
  <si>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</si>
  <si>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</si>
  <si>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</si>
  <si>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</si>
  <si>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</si>
  <si>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</si>
  <si>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</si>
  <si>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</si>
  <si>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</si>
  <si>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</si>
  <si>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</si>
  <si>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</si>
  <si>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</si>
  <si>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</si>
  <si>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</si>
  <si>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</si>
  <si>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</si>
  <si>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</si>
  <si>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</si>
  <si>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</si>
  <si>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</si>
  <si>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</si>
  <si>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</si>
  <si>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</si>
  <si>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</si>
  <si>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</si>
  <si>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</si>
  <si>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</si>
  <si>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</si>
  <si>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</si>
  <si>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</si>
  <si>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</si>
  <si>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</si>
  <si>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</si>
  <si>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</si>
  <si>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</si>
  <si>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</si>
  <si>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</si>
  <si>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</si>
  <si>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</si>
  <si>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</si>
  <si>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</si>
  <si>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</si>
  <si>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</si>
  <si>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</si>
  <si>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</si>
  <si>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</si>
  <si>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</si>
  <si>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</si>
  <si>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</si>
  <si>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</si>
  <si>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</si>
  <si>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</si>
  <si>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</si>
  <si>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</si>
  <si>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</si>
  <si>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</si>
  <si>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</si>
  <si>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</si>
  <si>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</si>
  <si>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</si>
  <si>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</si>
  <si>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</si>
  <si>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</si>
  <si>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</si>
  <si>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</si>
  <si>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</si>
  <si>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</si>
  <si>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</si>
  <si>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</si>
  <si>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</si>
  <si>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</si>
  <si>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</si>
  <si>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</si>
  <si>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</si>
  <si>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</si>
  <si>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</si>
  <si>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</si>
  <si>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</si>
  <si>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</si>
  <si>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</si>
  <si>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</si>
  <si>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</si>
  <si>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</si>
  <si>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</si>
  <si>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</si>
  <si>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</si>
  <si>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</si>
  <si>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</si>
  <si>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</si>
  <si>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</si>
  <si>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</si>
  <si>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</si>
  <si>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</si>
  <si>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</si>
  <si>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</si>
  <si>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</si>
  <si>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</si>
  <si>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</si>
  <si>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</si>
  <si>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</si>
  <si>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</si>
  <si>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</si>
  <si>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</si>
  <si>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</si>
  <si>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</si>
  <si>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</si>
  <si>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</si>
  <si>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</si>
  <si>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</si>
  <si>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</si>
  <si>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</si>
  <si>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</si>
  <si>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</si>
  <si>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</si>
  <si>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</si>
  <si>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</si>
  <si>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</si>
  <si>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</si>
  <si>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</si>
  <si>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</si>
  <si>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</si>
  <si>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</si>
  <si>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</si>
  <si>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</si>
  <si>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</si>
  <si>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</si>
  <si>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</si>
  <si>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</si>
  <si>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</si>
  <si>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</si>
  <si>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</si>
  <si>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</si>
  <si>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</si>
  <si>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</si>
  <si>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</si>
  <si>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</si>
  <si>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</si>
  <si>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</si>
  <si>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</si>
  <si>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</si>
  <si>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</si>
  <si>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</si>
  <si>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</si>
  <si>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</si>
  <si>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</si>
  <si>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</si>
  <si>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</si>
  <si>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</si>
  <si>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</si>
  <si>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</si>
  <si>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</si>
  <si>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</si>
  <si>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</si>
  <si>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</si>
  <si>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</si>
  <si>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</si>
  <si>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</si>
  <si>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</si>
  <si>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</si>
  <si>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</si>
  <si>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</si>
  <si>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</si>
  <si>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</si>
  <si>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</si>
  <si>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</si>
  <si>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</si>
  <si>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</si>
  <si>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</si>
  <si>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</si>
  <si>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</si>
  <si>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</si>
  <si>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</si>
  <si>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</si>
  <si>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</si>
  <si>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</si>
  <si>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</si>
  <si>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</si>
  <si>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</si>
  <si>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</si>
  <si>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</si>
  <si>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</si>
  <si>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</si>
  <si>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</si>
  <si>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</si>
  <si>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</si>
  <si>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</si>
  <si>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</si>
  <si>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</si>
  <si>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</si>
  <si>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</si>
  <si>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</si>
  <si>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</si>
  <si>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</si>
  <si>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</si>
  <si>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</si>
  <si>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</si>
  <si>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</si>
  <si>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</si>
  <si>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</si>
  <si>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</si>
  <si>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</si>
  <si>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</si>
  <si>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</si>
  <si>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</si>
  <si>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</si>
  <si>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</si>
  <si>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</si>
  <si>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</si>
  <si>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</si>
  <si>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</si>
  <si>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</si>
  <si>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</si>
  <si>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</si>
  <si>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</si>
  <si>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</si>
  <si>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</si>
  <si>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</si>
  <si>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</si>
  <si>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</si>
  <si>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</si>
  <si>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</si>
  <si>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</si>
  <si>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</si>
  <si>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</si>
  <si>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</si>
  <si>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</si>
  <si>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</si>
  <si>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</si>
  <si>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</si>
  <si>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</si>
  <si>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</si>
  <si>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</si>
  <si>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</si>
  <si>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</si>
  <si>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</si>
  <si>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</si>
  <si>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</si>
  <si>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</si>
  <si>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</si>
  <si>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</si>
  <si>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</si>
  <si>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</si>
  <si>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</si>
  <si>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</si>
  <si>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</si>
  <si>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</si>
  <si>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</si>
  <si>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</si>
  <si>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</si>
  <si>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</si>
  <si>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</si>
  <si>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</si>
  <si>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</si>
  <si>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</si>
  <si>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</si>
  <si>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</si>
  <si>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</si>
  <si>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</si>
  <si>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</si>
  <si>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</si>
  <si>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</si>
  <si>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</si>
  <si>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</si>
  <si>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</si>
  <si>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</si>
  <si>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</si>
  <si>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</si>
  <si>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</si>
  <si>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</si>
  <si>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</si>
  <si>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</si>
  <si>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</si>
  <si>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</si>
  <si>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</si>
  <si>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</si>
  <si>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</si>
  <si>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</si>
  <si>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</si>
  <si>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</si>
  <si>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</si>
  <si>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</si>
  <si>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</si>
  <si>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</si>
  <si>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</si>
  <si>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</si>
  <si>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</si>
  <si>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</si>
  <si>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</si>
  <si>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</si>
  <si>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</si>
  <si>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</si>
  <si>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</si>
  <si>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</si>
  <si>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</si>
  <si>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</si>
  <si>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</si>
  <si>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</si>
  <si>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</si>
  <si>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</si>
  <si>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</si>
  <si>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</si>
  <si>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</si>
  <si>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</si>
  <si>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</si>
  <si>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</si>
  <si>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</si>
  <si>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</si>
  <si>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</si>
  <si>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</si>
  <si>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</si>
  <si>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</si>
  <si>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</si>
  <si>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</si>
  <si>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</si>
  <si>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</si>
  <si>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</si>
  <si>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</si>
  <si>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</si>
  <si>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</si>
  <si>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</si>
  <si>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</si>
  <si>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</si>
  <si>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</si>
  <si>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</si>
  <si>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</si>
  <si>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</si>
  <si>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</si>
  <si>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</si>
  <si>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</si>
  <si>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</si>
  <si>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</si>
  <si>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</si>
  <si>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</si>
  <si>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</si>
  <si>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</si>
  <si>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</si>
  <si>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</si>
  <si>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</si>
  <si>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</si>
  <si>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</si>
  <si>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</si>
  <si>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</si>
  <si>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</si>
  <si>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</si>
  <si>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</si>
  <si>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</si>
  <si>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</si>
  <si>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</si>
  <si>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</si>
  <si>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</si>
  <si>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</si>
  <si>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</si>
  <si>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</si>
  <si>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</si>
  <si>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</si>
  <si>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</si>
  <si>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</si>
  <si>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</si>
  <si>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</si>
  <si>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</si>
  <si>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</si>
  <si>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</si>
  <si>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</si>
  <si>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</si>
  <si>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</si>
  <si>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</si>
  <si>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</si>
  <si>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</si>
  <si>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</si>
  <si>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</si>
  <si>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</si>
  <si>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</si>
  <si>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</si>
  <si>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</si>
  <si>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</si>
  <si>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</si>
  <si>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</si>
  <si>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</si>
  <si>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</si>
  <si>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</si>
  <si>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</si>
  <si>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</si>
  <si>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</si>
  <si>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</si>
  <si>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</si>
  <si>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</si>
  <si>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</si>
  <si>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</si>
  <si>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</si>
  <si>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</si>
  <si>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</si>
  <si>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</si>
  <si>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</si>
  <si>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</si>
  <si>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</si>
  <si>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</si>
  <si>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</si>
  <si>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</si>
  <si>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</si>
  <si>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</si>
  <si>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</si>
  <si>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</si>
  <si>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</si>
  <si>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</si>
  <si>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</si>
  <si>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</si>
  <si>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</si>
  <si>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</si>
  <si>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</si>
  <si>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</si>
  <si>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</si>
  <si>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</si>
  <si>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</si>
  <si>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</si>
  <si>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</si>
  <si>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</si>
  <si>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</si>
  <si>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</si>
  <si>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</si>
  <si>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</si>
  <si>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</si>
  <si>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</si>
  <si>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</si>
  <si>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</si>
  <si>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</si>
  <si>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</si>
  <si>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</si>
  <si>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</si>
  <si>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</si>
  <si>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</si>
  <si>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</si>
  <si>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</si>
  <si>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</si>
  <si>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</si>
  <si>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</si>
  <si>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</si>
  <si>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</si>
  <si>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</si>
  <si>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</si>
  <si>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</si>
  <si>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</si>
  <si>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</si>
  <si>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</si>
  <si>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</si>
  <si>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</si>
  <si>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</si>
  <si>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</si>
  <si>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</si>
  <si>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</si>
  <si>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</si>
  <si>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</si>
  <si>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</si>
  <si>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</si>
  <si>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</si>
  <si>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</si>
  <si>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</si>
  <si>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</si>
  <si>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</si>
  <si>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</si>
  <si>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</si>
  <si>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</si>
  <si>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</si>
  <si>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</si>
  <si>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</si>
  <si>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</si>
  <si>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</si>
  <si>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</si>
  <si>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</si>
  <si>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</si>
  <si>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</si>
  <si>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</si>
  <si>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</si>
  <si>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</si>
  <si>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</si>
  <si>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</si>
  <si>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</si>
  <si>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</si>
  <si>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</si>
  <si>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</si>
  <si>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</si>
  <si>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</si>
  <si>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</si>
  <si>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</si>
  <si>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</si>
  <si>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</si>
  <si>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</si>
  <si>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</si>
  <si>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</si>
  <si>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</si>
  <si>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</si>
  <si>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</si>
  <si>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</si>
  <si>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</si>
  <si>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</si>
  <si>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</si>
  <si>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</si>
  <si>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</si>
  <si>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</si>
  <si>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</si>
  <si>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</si>
  <si>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</si>
  <si>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</si>
  <si>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</si>
  <si>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</si>
  <si>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</si>
  <si>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</si>
  <si>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</si>
  <si>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</si>
  <si>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</si>
  <si>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</si>
  <si>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</si>
  <si>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</si>
  <si>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</si>
  <si>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</si>
  <si>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</si>
  <si>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</si>
  <si>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</si>
  <si>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</si>
  <si>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</si>
  <si>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</si>
  <si>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</si>
  <si>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</si>
  <si>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</si>
  <si>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</si>
  <si>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</si>
  <si>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</si>
  <si>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</si>
  <si>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</si>
  <si>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</si>
  <si>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</si>
  <si>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</si>
  <si>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</si>
  <si>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</si>
  <si>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</si>
  <si>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</si>
  <si>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</si>
  <si>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</si>
  <si>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</si>
  <si>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</si>
  <si>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</si>
  <si>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</si>
  <si>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</si>
  <si>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</si>
  <si>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</si>
  <si>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</si>
  <si>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</si>
  <si>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</si>
  <si>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</si>
  <si>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</si>
  <si>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</si>
  <si>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</si>
  <si>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</si>
  <si>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</si>
  <si>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</si>
  <si>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</si>
  <si>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</si>
  <si>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</si>
  <si>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</si>
  <si>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</si>
  <si>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</si>
  <si>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</si>
  <si>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</si>
  <si>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</si>
  <si>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</si>
  <si>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</si>
  <si>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</si>
  <si>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</si>
  <si>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</si>
  <si>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</si>
  <si>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</si>
  <si>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</si>
  <si>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</si>
  <si>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</si>
  <si>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</si>
  <si>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</si>
  <si>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</si>
  <si>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</si>
  <si>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</si>
  <si>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</si>
  <si>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</si>
  <si>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</si>
  <si>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</si>
  <si>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</si>
  <si>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</si>
  <si>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</si>
  <si>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</si>
  <si>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</si>
  <si>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</si>
  <si>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</si>
  <si>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</si>
  <si>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</si>
  <si>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</si>
  <si>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</si>
  <si>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</si>
  <si>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</si>
  <si>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</si>
  <si>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</si>
  <si>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</si>
  <si>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</si>
  <si>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</si>
  <si>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</si>
  <si>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</si>
  <si>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</si>
  <si>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</si>
  <si>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</si>
  <si>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</si>
  <si>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</si>
  <si>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</si>
  <si>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</si>
  <si>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</si>
  <si>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</si>
  <si>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</si>
  <si>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</si>
  <si>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</si>
  <si>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</si>
  <si>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</si>
  <si>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</si>
  <si>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</si>
  <si>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</si>
  <si>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</si>
  <si>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</si>
  <si>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</si>
  <si>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</si>
  <si>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</si>
  <si>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</si>
  <si>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</si>
  <si>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</si>
  <si>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</si>
  <si>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</si>
  <si>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</si>
  <si>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</si>
  <si>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</si>
  <si>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</si>
  <si>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</si>
  <si>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</si>
  <si>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</si>
  <si>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</si>
  <si>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</si>
  <si>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</si>
  <si>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</si>
  <si>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</si>
  <si>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</si>
  <si>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</si>
  <si>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</si>
  <si>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</si>
  <si>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</si>
  <si>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</si>
  <si>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</si>
  <si>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</si>
  <si>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</si>
  <si>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</si>
  <si>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</si>
  <si>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</si>
  <si>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</si>
  <si>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</si>
  <si>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</si>
  <si>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</si>
  <si>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</si>
  <si>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</si>
  <si>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</si>
  <si>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</si>
  <si>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</si>
  <si>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</si>
  <si>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</si>
  <si>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</si>
  <si>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</si>
  <si>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</si>
  <si>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</si>
  <si>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</si>
  <si>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</si>
  <si>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</si>
  <si>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</si>
  <si>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</si>
  <si>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</si>
  <si>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</si>
  <si>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</si>
  <si>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</si>
  <si>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</si>
  <si>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</si>
  <si>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</si>
  <si>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</si>
  <si>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</si>
  <si>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</si>
  <si>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</si>
  <si>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</si>
  <si>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</si>
  <si>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</si>
  <si>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</si>
  <si>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</si>
  <si>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</si>
  <si>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</si>
  <si>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</si>
  <si>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</si>
  <si>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</si>
  <si>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</si>
  <si>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</si>
  <si>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</si>
  <si>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</si>
  <si>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</si>
  <si>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</si>
  <si>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</si>
  <si>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</si>
  <si>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</si>
  <si>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</si>
  <si>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</si>
  <si>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</si>
  <si>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</si>
  <si>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</si>
  <si>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</si>
  <si>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</si>
  <si>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</si>
  <si>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</si>
  <si>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</si>
  <si>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</si>
  <si>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</si>
  <si>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</si>
  <si>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</si>
  <si>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</si>
  <si>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</si>
  <si>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</si>
  <si>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</si>
  <si>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</si>
  <si>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</si>
  <si>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</si>
  <si>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</si>
  <si>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</si>
  <si>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</si>
  <si>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</si>
  <si>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</si>
  <si>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</si>
  <si>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</si>
  <si>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</si>
  <si>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</si>
  <si>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</si>
  <si>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</si>
  <si>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</si>
  <si>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</si>
  <si>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</si>
  <si>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</si>
  <si>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</si>
  <si>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</si>
  <si>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</si>
  <si>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</si>
  <si>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</si>
  <si>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</si>
  <si>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</si>
  <si>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</si>
  <si>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</si>
  <si>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</si>
  <si>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</si>
  <si>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</si>
  <si>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</si>
  <si>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</si>
  <si>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</si>
  <si>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</si>
  <si>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</si>
  <si>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</si>
  <si>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</si>
  <si>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</si>
  <si>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</si>
  <si>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</si>
  <si>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</si>
  <si>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</si>
  <si>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</si>
  <si>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</si>
  <si>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</si>
  <si>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</si>
  <si>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</si>
  <si>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</si>
  <si>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</si>
  <si>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</si>
  <si>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</si>
  <si>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</si>
  <si>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</si>
  <si>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</si>
  <si>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</si>
  <si>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</si>
  <si>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</si>
  <si>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</si>
  <si>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</si>
  <si>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</si>
  <si>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</si>
  <si>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</si>
  <si>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</si>
  <si>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</si>
  <si>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</si>
  <si>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</si>
  <si>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</si>
  <si>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</si>
  <si>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</si>
  <si>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</si>
  <si>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</si>
  <si>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</si>
  <si>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</si>
  <si>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</si>
  <si>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</si>
  <si>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</si>
  <si>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</si>
  <si>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</si>
  <si>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</si>
  <si>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</si>
  <si>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</si>
  <si>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</si>
  <si>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</si>
  <si>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</si>
  <si>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</si>
  <si>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</si>
  <si>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</si>
  <si>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</si>
  <si>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</si>
  <si>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</si>
  <si>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</si>
  <si>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</si>
  <si>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</si>
  <si>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</si>
  <si>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</si>
  <si>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</si>
  <si>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</si>
  <si>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</si>
  <si>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</si>
  <si>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</si>
  <si>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</si>
  <si>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</si>
  <si>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</si>
  <si>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</si>
  <si>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</si>
  <si>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</si>
  <si>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</si>
  <si>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</si>
  <si>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</si>
  <si>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</si>
  <si>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</si>
  <si>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</si>
  <si>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</si>
  <si>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</si>
  <si>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</si>
  <si>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</si>
  <si>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</si>
  <si>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</si>
  <si>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</si>
  <si>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</si>
  <si>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</si>
  <si>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</si>
  <si>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</si>
  <si>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</si>
  <si>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</si>
  <si>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</si>
  <si>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</si>
  <si>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</si>
  <si>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</si>
  <si>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</si>
  <si>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</si>
  <si>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</si>
  <si>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</si>
  <si>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</si>
  <si>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</si>
  <si>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</si>
  <si>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</si>
  <si>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</si>
  <si>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</si>
  <si>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</si>
  <si>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</si>
  <si>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</si>
  <si>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</si>
  <si>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</si>
  <si>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</si>
  <si>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</si>
  <si>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</si>
  <si>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</si>
  <si>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</si>
  <si>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</si>
  <si>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</si>
  <si>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</si>
  <si>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</si>
  <si>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</si>
  <si>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</si>
  <si>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</si>
  <si>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</si>
  <si>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</si>
  <si>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</si>
  <si>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</si>
  <si>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</si>
  <si>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</si>
  <si>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</si>
  <si>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</si>
  <si>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</si>
  <si>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</si>
  <si>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</si>
  <si>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</si>
  <si>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</si>
  <si>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</si>
  <si>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</si>
  <si>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</si>
  <si>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</si>
  <si>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</si>
  <si>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</si>
  <si>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</si>
  <si>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</si>
  <si>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</si>
  <si>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</si>
  <si>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</si>
  <si>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</si>
  <si>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</si>
  <si>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</si>
  <si>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</si>
  <si>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</si>
  <si>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</si>
  <si>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</si>
  <si>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</si>
  <si>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</si>
  <si>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</si>
  <si>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</si>
  <si>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</si>
  <si>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</si>
  <si>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</si>
  <si>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</si>
  <si>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</si>
  <si>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</si>
  <si>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</si>
  <si>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</si>
  <si>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</si>
  <si>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</si>
  <si>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</si>
  <si>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</si>
  <si>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</si>
  <si>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</si>
  <si>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</si>
  <si>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</si>
  <si>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</si>
  <si>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</si>
  <si>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</si>
  <si>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</si>
  <si>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</si>
  <si>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</si>
  <si>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</si>
  <si>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</si>
  <si>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</si>
  <si>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</si>
  <si>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</si>
  <si>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</si>
  <si>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</si>
  <si>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</si>
  <si>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</si>
  <si>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</si>
  <si>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</si>
  <si>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</si>
  <si>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</si>
  <si>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</si>
  <si>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</si>
  <si>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</si>
  <si>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</si>
  <si>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</si>
  <si>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</si>
  <si>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</si>
  <si>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</si>
  <si>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</si>
  <si>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</si>
  <si>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</si>
  <si>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</si>
  <si>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</si>
  <si>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</si>
  <si>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</si>
  <si>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</si>
  <si>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</si>
  <si>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</si>
  <si>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</si>
  <si>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</si>
  <si>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</si>
  <si>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</si>
  <si>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</si>
  <si>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</si>
  <si>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</si>
  <si>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</si>
  <si>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</si>
  <si>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</si>
  <si>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</si>
  <si>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</si>
  <si>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</si>
  <si>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</si>
  <si>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</si>
  <si>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</si>
  <si>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</si>
  <si>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</si>
  <si>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</si>
  <si>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</si>
  <si>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</si>
  <si>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</si>
  <si>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</si>
  <si>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</si>
  <si>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</si>
  <si>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</si>
  <si>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</si>
  <si>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</si>
  <si>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</si>
  <si>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</si>
  <si>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</si>
  <si>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</si>
  <si>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</si>
  <si>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</si>
  <si>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</si>
  <si>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</si>
  <si>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</si>
  <si>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</si>
  <si>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</si>
  <si>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</si>
  <si>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</si>
  <si>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</si>
  <si>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</si>
  <si>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</si>
  <si>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</si>
  <si>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</si>
  <si>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</si>
  <si>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</si>
  <si>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</si>
  <si>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</si>
  <si>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</si>
  <si>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</si>
  <si>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</si>
  <si>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</si>
  <si>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</si>
  <si>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</si>
  <si>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</si>
  <si>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</si>
  <si>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</si>
  <si>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</si>
  <si>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</si>
  <si>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</si>
  <si>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</si>
  <si>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</si>
  <si>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</si>
  <si>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</si>
  <si>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</si>
  <si>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</si>
  <si>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</si>
  <si>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</si>
  <si>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</si>
  <si>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</si>
  <si>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</si>
  <si>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</si>
  <si>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</si>
  <si>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</si>
  <si>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</si>
  <si>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</si>
  <si>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</si>
  <si>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</si>
  <si>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</si>
  <si>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</si>
  <si>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</si>
  <si>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</si>
  <si>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</si>
  <si>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</si>
  <si>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</si>
  <si>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</si>
  <si>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</si>
  <si>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</si>
  <si>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</si>
  <si>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</si>
  <si>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</si>
  <si>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</si>
  <si>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</si>
  <si>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</si>
  <si>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</si>
  <si>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</si>
  <si>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</si>
  <si>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</si>
  <si>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</si>
  <si>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</si>
  <si>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</si>
  <si>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</si>
  <si>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</si>
  <si>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</si>
  <si>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</si>
  <si>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</si>
  <si>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</si>
  <si>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</si>
  <si>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</si>
  <si>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</si>
  <si>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</si>
  <si>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</si>
  <si>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</si>
  <si>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</si>
  <si>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</si>
  <si>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</si>
  <si>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</si>
  <si>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</si>
  <si>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</si>
  <si>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</si>
  <si>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</si>
  <si>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</si>
  <si>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</si>
  <si>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</si>
  <si>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</si>
  <si>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</si>
  <si>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</si>
  <si>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</si>
  <si>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</si>
  <si>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</si>
  <si>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</si>
  <si>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</si>
  <si>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</si>
  <si>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</si>
  <si>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</si>
  <si>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</si>
  <si>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</si>
  <si>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</si>
  <si>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</si>
  <si>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</si>
  <si>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</si>
  <si>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</si>
  <si>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</si>
  <si>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</si>
  <si>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</si>
  <si>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</si>
  <si>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</si>
  <si>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</si>
  <si>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</si>
  <si>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</si>
  <si>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</si>
  <si>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</si>
  <si>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</si>
  <si>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</si>
  <si>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</si>
  <si>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</si>
  <si>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</si>
  <si>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</si>
  <si>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</si>
  <si>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</si>
  <si>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</si>
  <si>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</si>
  <si>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</si>
  <si>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</si>
  <si>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</si>
  <si>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</si>
  <si>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</si>
  <si>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</si>
  <si>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</si>
  <si>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</si>
  <si>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</si>
  <si>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</si>
  <si>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</si>
  <si>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</si>
  <si>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</si>
  <si>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</si>
  <si>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</si>
  <si>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</si>
  <si>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</si>
  <si>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</si>
  <si>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</si>
  <si>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</si>
  <si>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</si>
  <si>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</si>
  <si>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</si>
  <si>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</si>
  <si>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</si>
  <si>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</si>
  <si>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</si>
  <si>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</si>
  <si>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</si>
  <si>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</si>
  <si>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</si>
  <si>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</si>
  <si>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</si>
  <si>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</si>
  <si>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</si>
  <si>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</si>
  <si>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</si>
  <si>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</si>
  <si>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</si>
  <si>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</si>
  <si>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</si>
  <si>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</si>
  <si>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</si>
  <si>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</si>
  <si>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</si>
  <si>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</si>
  <si>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</si>
  <si>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</si>
  <si>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</si>
  <si>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</si>
  <si>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</si>
  <si>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</si>
  <si>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</si>
  <si>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</si>
  <si>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</si>
  <si>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</si>
  <si>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</si>
  <si>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</si>
  <si>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</si>
  <si>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</si>
  <si>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</si>
  <si>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</si>
  <si>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</si>
  <si>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</si>
  <si>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</si>
  <si>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</si>
  <si>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</si>
  <si>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</si>
  <si>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</si>
  <si>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</si>
  <si>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</si>
  <si>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</si>
  <si>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</si>
  <si>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</si>
  <si>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</si>
  <si>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</si>
  <si>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</si>
  <si>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</si>
  <si>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</si>
  <si>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</si>
  <si>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</si>
  <si>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</si>
  <si>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</si>
  <si>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</si>
  <si>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</si>
  <si>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</si>
  <si>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</si>
  <si>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</si>
  <si>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</si>
  <si>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</si>
  <si>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</si>
  <si>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</si>
  <si>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</si>
  <si>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</si>
  <si>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</si>
  <si>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</si>
  <si>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</si>
  <si>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</si>
  <si>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</si>
  <si>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</si>
  <si>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</si>
  <si>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</si>
  <si>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</si>
  <si>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</si>
  <si>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</si>
  <si>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</si>
  <si>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</si>
  <si>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</si>
  <si>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</si>
  <si>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</si>
  <si>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</si>
  <si>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</si>
  <si>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</si>
  <si>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</si>
  <si>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</si>
  <si>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</si>
  <si>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</si>
  <si>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</si>
  <si>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</si>
  <si>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</si>
  <si>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</si>
  <si>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</si>
  <si>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</si>
  <si>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</si>
  <si>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</si>
  <si>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</si>
  <si>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</si>
  <si>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</si>
  <si>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</si>
  <si>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</si>
  <si>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</si>
  <si>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</si>
  <si>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</si>
  <si>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</si>
  <si>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</si>
  <si>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</si>
  <si>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</si>
  <si>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</si>
  <si>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</si>
  <si>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</si>
  <si>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</si>
  <si>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</si>
  <si>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</si>
  <si>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</si>
  <si>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</si>
  <si>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</si>
  <si>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</si>
  <si>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</si>
  <si>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</si>
  <si>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</si>
  <si>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</si>
  <si>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</si>
  <si>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</si>
  <si>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</si>
  <si>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</si>
  <si>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</si>
  <si>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</si>
  <si>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</si>
  <si>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</si>
  <si>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</si>
  <si>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</si>
  <si>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</si>
  <si>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</si>
  <si>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</si>
  <si>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</si>
  <si>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</si>
  <si>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</si>
  <si>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</si>
  <si>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</si>
  <si>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</si>
  <si>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</si>
  <si>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</si>
  <si>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</si>
  <si>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</si>
  <si>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</si>
  <si>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</si>
  <si>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</si>
  <si>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</si>
  <si>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</si>
  <si>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</si>
  <si>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</si>
  <si>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</si>
  <si>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</si>
  <si>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</si>
  <si>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</si>
  <si>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</si>
  <si>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</si>
  <si>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</si>
  <si>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</si>
  <si>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</si>
  <si>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</si>
  <si>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</si>
  <si>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</si>
  <si>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</si>
  <si>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</si>
  <si>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</si>
  <si>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</si>
  <si>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</si>
  <si>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</si>
  <si>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</si>
  <si>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</si>
  <si>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</si>
  <si>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</si>
  <si>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</si>
  <si>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</si>
  <si>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</si>
  <si>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</si>
  <si>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</si>
  <si>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</si>
  <si>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</si>
  <si>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</si>
  <si>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</si>
  <si>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</si>
  <si>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</si>
  <si>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</si>
  <si>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</si>
  <si>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</si>
  <si>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</si>
  <si>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</si>
  <si>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</si>
  <si>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</si>
  <si>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</si>
  <si>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</si>
  <si>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</si>
  <si>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</si>
  <si>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</si>
  <si>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</si>
  <si>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</si>
  <si>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</si>
  <si>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</si>
  <si>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</si>
  <si>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</si>
  <si>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</si>
  <si>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</si>
  <si>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</si>
  <si>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</si>
  <si>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</si>
  <si>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</si>
  <si>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</si>
  <si>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</si>
  <si>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</si>
  <si>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</si>
  <si>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</si>
  <si>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</si>
  <si>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</si>
  <si>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</si>
  <si>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</si>
  <si>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</si>
  <si>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</si>
  <si>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</si>
  <si>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</si>
  <si>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</si>
  <si>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</si>
  <si>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</si>
  <si>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</si>
  <si>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</si>
  <si>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</si>
  <si>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</si>
  <si>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</si>
  <si>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</si>
  <si>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</si>
  <si>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</si>
  <si>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</si>
  <si>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</si>
  <si>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</si>
  <si>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</si>
  <si>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</si>
  <si>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</si>
  <si>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</si>
  <si>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</si>
  <si>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</si>
  <si>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</si>
  <si>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</si>
  <si>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</si>
  <si>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</si>
  <si>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</si>
  <si>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</si>
  <si>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</si>
  <si>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</si>
  <si>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</si>
  <si>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</si>
  <si>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</si>
  <si>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</si>
  <si>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</si>
  <si>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</si>
  <si>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</si>
  <si>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</si>
  <si>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</si>
  <si>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</si>
  <si>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</si>
  <si>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</si>
  <si>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</si>
  <si>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</si>
  <si>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</si>
  <si>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</si>
  <si>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</si>
  <si>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</si>
  <si>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</si>
  <si>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</si>
  <si>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</si>
  <si>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</si>
  <si>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</si>
  <si>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</si>
  <si>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</si>
  <si>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</si>
  <si>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</si>
  <si>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</si>
  <si>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</si>
  <si>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</si>
  <si>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</si>
  <si>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</si>
  <si>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</si>
  <si>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</si>
  <si>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</si>
  <si>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</si>
  <si>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</si>
  <si>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</si>
  <si>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</si>
  <si>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</si>
  <si>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</si>
  <si>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</si>
  <si>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</si>
  <si>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</si>
  <si>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</si>
  <si>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</si>
  <si>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</si>
  <si>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</si>
  <si>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</si>
  <si>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</si>
  <si>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</si>
  <si>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</si>
  <si>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</si>
  <si>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</si>
  <si>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</si>
  <si>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</si>
  <si>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</si>
  <si>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</si>
  <si>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</si>
  <si>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</si>
  <si>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</si>
  <si>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</si>
  <si>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</si>
  <si>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</si>
  <si>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</si>
  <si>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</si>
  <si>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</si>
  <si>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</si>
  <si>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</si>
  <si>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</si>
  <si>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</si>
  <si>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</si>
  <si>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</si>
  <si>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</si>
  <si>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</si>
  <si>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</si>
  <si>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</si>
  <si>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</si>
  <si>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</si>
  <si>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</si>
  <si>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</si>
  <si>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</si>
  <si>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</si>
  <si>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</si>
  <si>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</si>
  <si>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</si>
  <si>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</si>
  <si>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</si>
  <si>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</si>
  <si>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</si>
  <si>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</si>
  <si>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</si>
  <si>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</si>
  <si>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</si>
  <si>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</si>
  <si>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</si>
  <si>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</si>
  <si>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</si>
  <si>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</si>
  <si>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</si>
  <si>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</si>
  <si>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</si>
  <si>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</si>
  <si>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</si>
  <si>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</si>
  <si>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</si>
  <si>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</si>
  <si>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</si>
  <si>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</si>
  <si>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</si>
  <si>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</si>
  <si>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</si>
  <si>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</si>
  <si>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</si>
  <si>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</si>
  <si>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</si>
  <si>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</si>
  <si>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</si>
  <si>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</si>
  <si>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</si>
  <si>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</si>
  <si>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</si>
  <si>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</si>
  <si>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</si>
  <si>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</si>
  <si>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</si>
  <si>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</si>
  <si>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</si>
  <si>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</si>
  <si>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</si>
  <si>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</si>
  <si>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</si>
  <si>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</si>
  <si>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</si>
  <si>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</si>
  <si>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</si>
  <si>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</si>
  <si>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</si>
  <si>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</si>
  <si>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</si>
  <si>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</si>
  <si>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</si>
  <si>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</si>
  <si>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</si>
  <si>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</si>
  <si>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</si>
  <si>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</si>
  <si>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</si>
  <si>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</si>
  <si>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</si>
  <si>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</si>
  <si>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</si>
  <si>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</si>
  <si>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</si>
  <si>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</si>
  <si>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</si>
  <si>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</si>
  <si>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</si>
  <si>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</si>
  <si>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</si>
  <si>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</si>
  <si>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</si>
  <si>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</si>
  <si>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</si>
  <si>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</si>
  <si>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</si>
  <si>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</si>
  <si>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</si>
  <si>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</si>
  <si>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</si>
  <si>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</si>
  <si>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</si>
  <si>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</si>
  <si>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</si>
  <si>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</si>
  <si>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</si>
  <si>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</si>
  <si>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</si>
  <si>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</si>
  <si>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</si>
  <si>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</si>
  <si>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</si>
  <si>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</si>
  <si>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</si>
  <si>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</si>
  <si>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</si>
  <si>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</si>
  <si>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</si>
  <si>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</si>
  <si>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</si>
  <si>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</si>
  <si>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</si>
  <si>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</si>
  <si>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</si>
  <si>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</si>
  <si>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</si>
  <si>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</si>
  <si>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</si>
  <si>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</si>
  <si>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</si>
  <si>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</si>
  <si>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</si>
  <si>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</si>
  <si>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</si>
  <si>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</si>
  <si>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</si>
  <si>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</si>
  <si>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</si>
  <si>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</si>
  <si>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</si>
  <si>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</si>
  <si>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</si>
  <si>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</si>
  <si>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</si>
  <si>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</si>
  <si>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</si>
  <si>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</si>
  <si>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</si>
  <si>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</si>
  <si>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</si>
  <si>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</si>
  <si>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</si>
  <si>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</si>
  <si>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</si>
  <si>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</si>
  <si>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</si>
  <si>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</si>
  <si>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</si>
  <si>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</si>
  <si>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</si>
  <si>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</si>
  <si>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</si>
  <si>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</si>
  <si>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</si>
  <si>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</si>
  <si>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</si>
  <si>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</si>
  <si>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</si>
  <si>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</si>
  <si>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</si>
  <si>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</si>
  <si>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</si>
  <si>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</si>
  <si>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</si>
  <si>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</si>
  <si>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</si>
  <si>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</si>
  <si>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</si>
  <si>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</si>
  <si>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</si>
  <si>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</si>
  <si>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</si>
  <si>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</si>
  <si>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</si>
  <si>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</si>
  <si>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</si>
  <si>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</si>
  <si>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</si>
  <si>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</si>
  <si>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</si>
  <si>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</si>
  <si>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</si>
  <si>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</si>
  <si>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</si>
  <si>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</si>
  <si>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</si>
  <si>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</si>
  <si>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</si>
  <si>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</si>
  <si>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</si>
  <si>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</si>
  <si>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</si>
  <si>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</si>
  <si>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</si>
  <si>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</si>
  <si>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</si>
  <si>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</si>
  <si>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</si>
  <si>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</si>
  <si>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</si>
  <si>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</si>
  <si>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</si>
  <si>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</si>
  <si>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</si>
  <si>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</si>
  <si>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</si>
  <si>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</si>
  <si>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</si>
  <si>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</si>
  <si>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</si>
  <si>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</si>
  <si>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</si>
  <si>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</si>
  <si>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</si>
  <si>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</si>
  <si>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</si>
  <si>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</si>
  <si>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</si>
  <si>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</si>
  <si>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</si>
  <si>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</si>
  <si>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</si>
  <si>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</si>
  <si>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</si>
  <si>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</si>
  <si>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</si>
  <si>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</si>
  <si>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</si>
  <si>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</si>
  <si>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</si>
  <si>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</si>
  <si>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</si>
  <si>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</si>
  <si>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</si>
  <si>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</si>
  <si>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</si>
  <si>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</si>
  <si>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</si>
  <si>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</si>
  <si>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</si>
  <si>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</si>
  <si>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</si>
  <si>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</si>
  <si>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</si>
  <si>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</si>
  <si>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</si>
  <si>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</si>
  <si>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</si>
  <si>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</si>
  <si>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</si>
  <si>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</si>
  <si>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</si>
  <si>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</si>
  <si>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</si>
  <si>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</si>
  <si>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</si>
  <si>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</si>
  <si>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</si>
  <si>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</si>
  <si>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</si>
  <si>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</si>
  <si>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</si>
  <si>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</si>
  <si>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</si>
  <si>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</si>
  <si>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</si>
  <si>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</si>
  <si>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</si>
  <si>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</si>
  <si>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</si>
  <si>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</si>
  <si>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</si>
  <si>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</si>
  <si>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</si>
  <si>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</si>
  <si>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</si>
  <si>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</si>
  <si>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</si>
  <si>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</si>
  <si>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</si>
  <si>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</si>
  <si>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</si>
  <si>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</si>
  <si>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</si>
  <si>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</si>
  <si>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</si>
  <si>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</si>
  <si>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</si>
  <si>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</si>
  <si>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</si>
  <si>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</si>
  <si>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</si>
  <si>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</si>
  <si>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</si>
  <si>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</si>
  <si>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</si>
  <si>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</si>
  <si>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</si>
  <si>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</si>
  <si>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</si>
  <si>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</si>
  <si>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</si>
  <si>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</si>
  <si>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</si>
  <si>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</si>
  <si>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</si>
  <si>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</si>
  <si>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</si>
  <si>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</si>
  <si>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</si>
  <si>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</si>
  <si>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</si>
  <si>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</si>
  <si>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</si>
  <si>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</si>
  <si>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</si>
  <si>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</si>
  <si>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</si>
  <si>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</si>
  <si>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</si>
  <si>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</si>
  <si>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</si>
  <si>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</si>
  <si>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</si>
  <si>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</si>
  <si>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</si>
  <si>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</si>
  <si>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</si>
  <si>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</si>
  <si>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</si>
  <si>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</si>
  <si>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</si>
  <si>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</si>
  <si>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</si>
  <si>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</si>
  <si>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</si>
  <si>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</si>
  <si>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</si>
  <si>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</si>
  <si>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</si>
  <si>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</si>
  <si>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</si>
  <si>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</si>
  <si>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</si>
  <si>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</si>
  <si>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</si>
  <si>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</si>
  <si>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</si>
  <si>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</si>
  <si>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</si>
  <si>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</si>
  <si>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</si>
  <si>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</si>
  <si>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</si>
  <si>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</si>
  <si>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</si>
  <si>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</si>
  <si>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</si>
  <si>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</si>
  <si>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</si>
  <si>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</si>
  <si>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</si>
  <si>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</si>
  <si>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</si>
  <si>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</si>
  <si>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</si>
  <si>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</si>
  <si>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</si>
  <si>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</si>
  <si>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</si>
  <si>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</si>
  <si>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</si>
  <si>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</si>
  <si>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</si>
  <si>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</si>
  <si>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</si>
  <si>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</si>
  <si>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</si>
  <si>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</si>
  <si>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</si>
  <si>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</si>
  <si>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</si>
  <si>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</si>
  <si>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</si>
  <si>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</si>
  <si>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</si>
  <si>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</si>
  <si>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</si>
  <si>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</si>
  <si>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</si>
  <si>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</si>
  <si>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</si>
  <si>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</si>
  <si>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</si>
  <si>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</si>
  <si>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</si>
  <si>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</si>
  <si>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</si>
  <si>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</si>
  <si>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</si>
  <si>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</si>
  <si>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</si>
  <si>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</si>
  <si>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</si>
  <si>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</si>
  <si>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</si>
  <si>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</si>
  <si>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</si>
  <si>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</si>
  <si>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</si>
  <si>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</si>
  <si>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</si>
  <si>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</si>
  <si>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</si>
  <si>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</si>
  <si>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</si>
  <si>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</si>
  <si>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</si>
  <si>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</si>
  <si>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</si>
  <si>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</si>
  <si>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</si>
  <si>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</si>
  <si>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</si>
  <si>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</si>
  <si>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</si>
  <si>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</si>
  <si>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</si>
  <si>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</si>
  <si>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</si>
  <si>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</si>
  <si>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</si>
  <si>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</si>
  <si>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</si>
  <si>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</si>
  <si>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</si>
  <si>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</si>
  <si>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</si>
  <si>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</si>
  <si>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</si>
  <si>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</si>
  <si>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</si>
  <si>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</si>
  <si>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</si>
  <si>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</si>
  <si>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</si>
  <si>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</si>
  <si>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</si>
  <si>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</si>
  <si>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</si>
  <si>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</si>
  <si>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</si>
  <si>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</si>
  <si>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</si>
  <si>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</si>
  <si>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</si>
  <si>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</si>
  <si>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</si>
  <si>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</si>
  <si>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</si>
  <si>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</si>
  <si>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</si>
  <si>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</si>
  <si>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</si>
  <si>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</si>
  <si>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</si>
  <si>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</si>
  <si>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</si>
  <si>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</si>
  <si>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</si>
  <si>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</si>
  <si>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</si>
  <si>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</si>
  <si>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</si>
  <si>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</si>
  <si>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</si>
  <si>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</si>
  <si>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</si>
  <si>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</si>
  <si>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</si>
  <si>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</si>
  <si>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</si>
  <si>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</si>
  <si>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</si>
  <si>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</si>
  <si>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</si>
  <si>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</si>
  <si>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</si>
  <si>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</si>
  <si>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</si>
  <si>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</si>
  <si>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</si>
  <si>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</si>
  <si>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</si>
  <si>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</si>
  <si>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</si>
  <si>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</si>
  <si>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</si>
  <si>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</si>
  <si>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</si>
  <si>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</si>
  <si>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</si>
  <si>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</si>
  <si>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</si>
  <si>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</si>
  <si>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</si>
  <si>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</si>
  <si>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</si>
  <si>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</si>
  <si>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</si>
  <si>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</si>
  <si>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</si>
  <si>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</si>
  <si>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</si>
  <si>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</si>
  <si>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</si>
  <si>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</si>
  <si>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</si>
  <si>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</si>
  <si>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</si>
  <si>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</si>
  <si>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</si>
  <si>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</si>
  <si>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</si>
  <si>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</si>
  <si>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</si>
  <si>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</si>
  <si>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</si>
  <si>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</si>
  <si>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</si>
  <si>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</si>
  <si>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</si>
  <si>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</si>
  <si>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</si>
  <si>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</si>
  <si>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</si>
  <si>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</si>
  <si>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</si>
  <si>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</si>
  <si>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</si>
  <si>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</si>
  <si>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</si>
  <si>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</si>
  <si>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</si>
  <si>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</si>
  <si>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</si>
  <si>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</si>
  <si>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</si>
  <si>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</si>
  <si>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</si>
  <si>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</si>
  <si>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</si>
  <si>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</si>
  <si>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</si>
  <si>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</si>
  <si>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</si>
  <si>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</si>
  <si>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</si>
  <si>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</si>
  <si>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</si>
  <si>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</si>
  <si>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</si>
  <si>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</si>
  <si>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</si>
  <si>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</si>
  <si>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</si>
  <si>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</si>
  <si>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</si>
  <si>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</si>
  <si>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</si>
  <si>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</si>
  <si>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</si>
  <si>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</si>
  <si>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</si>
  <si>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</si>
  <si>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</si>
  <si>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</si>
  <si>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</si>
  <si>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</si>
  <si>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</si>
  <si>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</si>
  <si>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</si>
  <si>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</si>
  <si>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</si>
  <si>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</si>
  <si>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</si>
  <si>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</si>
  <si>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</si>
  <si>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</si>
  <si>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</si>
  <si>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</si>
  <si>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</si>
  <si>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</si>
  <si>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</si>
  <si>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</si>
  <si>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</si>
  <si>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</si>
  <si>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</si>
  <si>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</si>
  <si>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</si>
  <si>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</si>
  <si>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</si>
  <si>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</si>
  <si>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</si>
  <si>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</si>
  <si>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</si>
  <si>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</si>
  <si>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</si>
  <si>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</si>
  <si>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</si>
  <si>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</si>
  <si>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</si>
  <si>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</si>
  <si>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</si>
  <si>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</si>
  <si>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</si>
  <si>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</si>
  <si>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</si>
  <si>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</si>
  <si>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</si>
  <si>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</si>
  <si>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</si>
  <si>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</si>
  <si>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</si>
  <si>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</si>
  <si>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</si>
  <si>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</si>
  <si>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</si>
  <si>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</si>
  <si>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</si>
  <si>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</si>
  <si>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</si>
  <si>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</si>
  <si>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</si>
  <si>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</si>
  <si>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</si>
  <si>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</si>
  <si>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</si>
  <si>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</si>
  <si>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</si>
  <si>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</si>
  <si>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</si>
  <si>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</si>
  <si>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</si>
  <si>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</si>
  <si>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</si>
  <si>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</si>
  <si>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</si>
  <si>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</si>
  <si>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</si>
  <si>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</si>
  <si>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</si>
  <si>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</si>
  <si>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</si>
  <si>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</si>
  <si>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</si>
  <si>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</si>
  <si>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</si>
  <si>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</si>
  <si>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</si>
  <si>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</si>
  <si>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</si>
  <si>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</si>
  <si>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</si>
  <si>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</si>
  <si>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</si>
  <si>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</si>
  <si>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</si>
  <si>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</si>
  <si>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</si>
  <si>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</si>
  <si>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</si>
  <si>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</si>
  <si>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</si>
  <si>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</si>
  <si>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</si>
  <si>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</si>
  <si>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</si>
  <si>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</si>
  <si>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</si>
  <si>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</si>
  <si>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</si>
  <si>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</si>
  <si>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</si>
  <si>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</si>
  <si>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</si>
  <si>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</si>
  <si>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</si>
  <si>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</si>
  <si>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</si>
  <si>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</si>
  <si>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</si>
  <si>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</si>
  <si>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</si>
  <si>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</si>
  <si>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</si>
  <si>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</si>
  <si>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</si>
  <si>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</si>
  <si>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</si>
  <si>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</si>
  <si>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</si>
  <si>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</si>
  <si>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</si>
  <si>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</si>
  <si>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</si>
  <si>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</si>
  <si>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</si>
  <si>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</si>
  <si>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</si>
  <si>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</si>
  <si>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</si>
  <si>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</si>
  <si>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</si>
  <si>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</si>
  <si>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</si>
  <si>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</si>
  <si>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</si>
  <si>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</si>
  <si>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</si>
  <si>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</si>
  <si>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</si>
  <si>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</si>
  <si>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</si>
  <si>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</si>
  <si>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</si>
  <si>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</si>
  <si>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</si>
  <si>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</si>
  <si>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</si>
  <si>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</si>
  <si>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</si>
  <si>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</si>
  <si>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</si>
  <si>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</si>
  <si>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</si>
  <si>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</si>
  <si>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</si>
  <si>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</si>
  <si>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</si>
  <si>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</si>
  <si>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</si>
  <si>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</si>
  <si>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</si>
  <si>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</si>
  <si>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</si>
  <si>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</si>
  <si>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</si>
  <si>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</si>
  <si>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</si>
  <si>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</si>
  <si>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</si>
  <si>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</si>
  <si>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</si>
  <si>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</si>
  <si>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</si>
  <si>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</si>
  <si>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</si>
  <si>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</si>
  <si>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</si>
  <si>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</si>
  <si>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</si>
  <si>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</si>
  <si>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</si>
  <si>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</si>
  <si>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</si>
  <si>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</si>
  <si>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</si>
  <si>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</si>
  <si>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</si>
  <si>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</si>
  <si>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</si>
  <si>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</si>
  <si>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</si>
  <si>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</si>
  <si>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</si>
  <si>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</si>
  <si>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</si>
  <si>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</si>
  <si>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</si>
  <si>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</si>
  <si>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</si>
  <si>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</si>
  <si>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</si>
  <si>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</si>
  <si>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</si>
  <si>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</si>
  <si>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</si>
  <si>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</si>
  <si>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</si>
  <si>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</si>
  <si>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</si>
  <si>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</si>
  <si>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</si>
  <si>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</si>
  <si>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</si>
  <si>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</si>
  <si>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</si>
  <si>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</si>
  <si>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</si>
  <si>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</si>
  <si>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</si>
  <si>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</si>
  <si>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</si>
  <si>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</si>
  <si>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</si>
  <si>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</si>
  <si>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</si>
  <si>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</si>
  <si>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</si>
  <si>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</si>
  <si>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</si>
  <si>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</si>
  <si>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</si>
  <si>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</si>
  <si>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</si>
  <si>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</si>
  <si>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</si>
  <si>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</si>
  <si>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</si>
  <si>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</si>
  <si>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</si>
  <si>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</si>
  <si>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</si>
  <si>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</si>
  <si>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</si>
  <si>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</si>
  <si>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</si>
  <si>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</si>
  <si>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</si>
  <si>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</si>
  <si>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</si>
  <si>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</si>
  <si>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</si>
  <si>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</si>
  <si>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</si>
  <si>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</si>
  <si>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</si>
  <si>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</si>
  <si>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</si>
  <si>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</si>
  <si>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</si>
  <si>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</si>
  <si>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</si>
  <si>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</si>
  <si>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</si>
  <si>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</si>
  <si>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</si>
  <si>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</si>
  <si>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</si>
  <si>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</si>
  <si>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</si>
  <si>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</si>
  <si>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</si>
  <si>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</si>
  <si>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</si>
  <si>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</si>
  <si>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</si>
  <si>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</si>
  <si>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</si>
  <si>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</si>
  <si>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</si>
  <si>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</si>
  <si>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</si>
  <si>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</si>
  <si>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</si>
  <si>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</si>
  <si>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</si>
  <si>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</si>
  <si>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</si>
  <si>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</si>
  <si>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</si>
  <si>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</si>
  <si>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</si>
  <si>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</si>
  <si>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</si>
  <si>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</si>
  <si>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</si>
  <si>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</si>
  <si>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</si>
  <si>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</si>
  <si>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</si>
  <si>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</si>
  <si>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</si>
  <si>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</si>
  <si>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</si>
  <si>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</si>
  <si>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</si>
  <si>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</si>
  <si>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</si>
  <si>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</si>
  <si>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</si>
  <si>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</si>
  <si>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</si>
  <si>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</si>
  <si>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</si>
  <si>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</si>
  <si>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</si>
  <si>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</si>
  <si>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</si>
  <si>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</si>
  <si>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</si>
  <si>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</si>
  <si>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</si>
  <si>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</si>
  <si>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</si>
  <si>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</si>
  <si>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</si>
  <si>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</si>
  <si>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</si>
  <si>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</si>
  <si>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</si>
  <si>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</si>
  <si>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</si>
  <si>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</si>
  <si>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</si>
  <si>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</si>
  <si>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</si>
  <si>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</si>
  <si>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</si>
  <si>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</si>
  <si>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</si>
  <si>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</si>
  <si>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</si>
  <si>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</si>
  <si>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</si>
  <si>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</si>
  <si>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</si>
  <si>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</si>
  <si>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</si>
  <si>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</si>
  <si>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</si>
  <si>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</si>
  <si>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</si>
  <si>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</si>
  <si>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</si>
  <si>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</si>
  <si>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</si>
  <si>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</si>
  <si>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</si>
  <si>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</si>
  <si>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</si>
  <si>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</si>
  <si>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</si>
  <si>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</si>
  <si>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</si>
  <si>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</si>
  <si>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</si>
  <si>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</si>
  <si>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</si>
  <si>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</si>
  <si>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</si>
  <si>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</si>
  <si>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</si>
  <si>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</si>
  <si>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</si>
  <si>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</si>
  <si>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</si>
  <si>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</si>
  <si>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</si>
  <si>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</si>
  <si>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</si>
  <si>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</si>
  <si>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</si>
  <si>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</si>
  <si>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</si>
  <si>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</si>
  <si>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</si>
  <si>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</si>
  <si>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</si>
  <si>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</si>
  <si>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</si>
  <si>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</si>
  <si>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</si>
  <si>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</si>
  <si>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</si>
  <si>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</si>
  <si>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</si>
  <si>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</si>
  <si>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</si>
  <si>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</si>
  <si>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</si>
  <si>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</si>
  <si>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</si>
  <si>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</si>
  <si>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</si>
  <si>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</si>
  <si>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</si>
  <si>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</si>
  <si>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</si>
  <si>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</si>
  <si>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</si>
  <si>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</si>
  <si>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</si>
  <si>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</si>
  <si>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</si>
  <si>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</si>
  <si>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</si>
  <si>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</si>
  <si>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</si>
  <si>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</si>
  <si>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</si>
  <si>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</si>
  <si>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</si>
  <si>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</si>
  <si>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</si>
  <si>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</si>
  <si>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</si>
  <si>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</si>
  <si>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</si>
  <si>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</si>
  <si>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</si>
  <si>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</si>
  <si>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</si>
  <si>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</si>
  <si>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</si>
  <si>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</si>
  <si>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</si>
  <si>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</si>
  <si>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</si>
  <si>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</si>
  <si>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</si>
  <si>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</si>
  <si>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</si>
  <si>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</si>
  <si>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</si>
  <si>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</si>
  <si>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</si>
  <si>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</si>
  <si>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</si>
  <si>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</si>
  <si>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</si>
  <si>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</si>
  <si>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</si>
  <si>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</si>
  <si>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</si>
  <si>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</si>
  <si>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</si>
  <si>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</si>
  <si>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</si>
  <si>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</si>
  <si>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</si>
  <si>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</si>
  <si>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</si>
  <si>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</si>
  <si>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</si>
  <si>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</si>
  <si>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</si>
  <si>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</si>
  <si>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</si>
  <si>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</si>
  <si>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</si>
  <si>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</si>
  <si>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</si>
  <si>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</si>
  <si>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</si>
  <si>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</si>
  <si>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</si>
  <si>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</si>
  <si>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</si>
  <si>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</si>
  <si>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</si>
  <si>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</si>
  <si>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</si>
  <si>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</si>
  <si>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</si>
  <si>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</si>
  <si>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</si>
  <si>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</si>
  <si>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</si>
  <si>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</si>
  <si>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</si>
  <si>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</si>
  <si>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</si>
  <si>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</si>
  <si>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</si>
  <si>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</si>
  <si>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</si>
  <si>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</si>
  <si>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</si>
  <si>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</si>
  <si>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</si>
  <si>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</si>
  <si>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</si>
  <si>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</si>
  <si>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</si>
  <si>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</si>
  <si>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</si>
  <si>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</si>
  <si>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</si>
  <si>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</si>
  <si>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</si>
  <si>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</si>
  <si>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</si>
  <si>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</si>
  <si>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</si>
  <si>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</si>
  <si>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</si>
  <si>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</si>
  <si>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</si>
  <si>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</si>
  <si>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</si>
  <si>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</si>
  <si>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</si>
  <si>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</si>
  <si>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</si>
  <si>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</si>
  <si>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</si>
  <si>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</si>
  <si>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</si>
  <si>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</si>
  <si>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</si>
  <si>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</si>
  <si>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</si>
  <si>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</si>
  <si>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</si>
  <si>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</si>
  <si>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</si>
  <si>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</si>
  <si>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</si>
  <si>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</si>
  <si>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</si>
  <si>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</si>
  <si>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</si>
  <si>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</si>
  <si>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</si>
  <si>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</si>
  <si>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</si>
  <si>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</si>
  <si>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</si>
  <si>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</si>
  <si>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</si>
  <si>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</si>
  <si>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</si>
  <si>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</si>
  <si>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</si>
  <si>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</si>
  <si>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</si>
  <si>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</si>
  <si>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</si>
  <si>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</si>
  <si>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</si>
  <si>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</si>
  <si>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</si>
  <si>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</si>
  <si>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</si>
  <si>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</si>
  <si>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</si>
  <si>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</si>
  <si>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</si>
  <si>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</si>
  <si>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</si>
  <si>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</si>
  <si>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</si>
  <si>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</si>
  <si>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</si>
  <si>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</si>
  <si>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</si>
  <si>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</si>
  <si>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</si>
  <si>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</si>
  <si>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</si>
  <si>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</si>
  <si>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</si>
  <si>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</si>
  <si>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</si>
  <si>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</si>
  <si>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</si>
  <si>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</si>
  <si>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</si>
  <si>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</si>
  <si>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</si>
  <si>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</si>
  <si>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</si>
  <si>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</si>
  <si>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</si>
  <si>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</si>
  <si>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</si>
  <si>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</si>
  <si>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</si>
  <si>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</si>
  <si>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</si>
  <si>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</si>
  <si>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</si>
  <si>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</si>
  <si>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</si>
  <si>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</si>
  <si>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</si>
  <si>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</si>
  <si>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</si>
  <si>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</si>
  <si>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</si>
  <si>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</si>
  <si>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</si>
  <si>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</si>
  <si>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</si>
  <si>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</si>
  <si>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</si>
  <si>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</si>
  <si>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</si>
  <si>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</si>
  <si>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</si>
  <si>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</si>
  <si>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</si>
  <si>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</si>
  <si>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</si>
  <si>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</si>
  <si>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</si>
  <si>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</si>
  <si>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</si>
  <si>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</si>
  <si>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</si>
  <si>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</si>
  <si>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</si>
  <si>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</si>
  <si>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</si>
  <si>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</si>
  <si>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</si>
  <si>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</si>
  <si>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</si>
  <si>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</si>
  <si>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</si>
  <si>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</si>
  <si>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</si>
  <si>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</si>
  <si>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</si>
  <si>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</si>
  <si>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</si>
  <si>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</si>
  <si>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</si>
  <si>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</si>
  <si>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</si>
  <si>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</si>
  <si>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</si>
  <si>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</si>
  <si>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</si>
  <si>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</si>
  <si>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</si>
  <si>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</si>
  <si>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</si>
  <si>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</si>
  <si>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</si>
  <si>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</si>
  <si>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</si>
  <si>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</si>
  <si>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</si>
  <si>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</si>
  <si>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</si>
  <si>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</si>
  <si>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</si>
  <si>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</si>
  <si>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</si>
  <si>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</si>
  <si>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</si>
  <si>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</si>
  <si>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</si>
  <si>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</si>
  <si>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</si>
  <si>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</si>
  <si>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</si>
  <si>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</si>
  <si>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</si>
  <si>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</si>
  <si>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</si>
  <si>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</si>
  <si>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</si>
  <si>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</si>
  <si>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</si>
  <si>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</si>
  <si>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</si>
  <si>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</si>
  <si>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</si>
  <si>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</si>
  <si>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</si>
  <si>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</si>
  <si>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</si>
  <si>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</si>
  <si>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</si>
  <si>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</si>
  <si>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</si>
  <si>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</si>
  <si>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</si>
  <si>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</si>
  <si>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</si>
  <si>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</si>
  <si>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</si>
  <si>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</si>
  <si>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</si>
  <si>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</si>
  <si>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</si>
  <si>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</si>
  <si>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</si>
  <si>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</si>
  <si>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</si>
  <si>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</si>
  <si>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</si>
  <si>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</si>
  <si>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</si>
  <si>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</si>
  <si>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</si>
  <si>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</si>
  <si>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</si>
  <si>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</si>
  <si>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</si>
  <si>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</si>
  <si>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</si>
  <si>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</si>
  <si>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</si>
  <si>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</si>
  <si>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</si>
  <si>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</si>
  <si>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</si>
  <si>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</si>
  <si>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</si>
  <si>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</si>
  <si>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</si>
  <si>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</si>
  <si>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</si>
  <si>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</si>
  <si>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</si>
  <si>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</si>
  <si>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</si>
  <si>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</si>
  <si>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</si>
  <si>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</si>
  <si>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</si>
  <si>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</si>
  <si>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</si>
  <si>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</si>
  <si>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</si>
  <si>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</si>
  <si>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</si>
  <si>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</si>
  <si>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</si>
  <si>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</si>
  <si>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</si>
  <si>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</si>
  <si>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</si>
  <si>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</si>
  <si>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</si>
  <si>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</si>
  <si>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</si>
  <si>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</si>
  <si>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</si>
  <si>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</si>
  <si>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</si>
  <si>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</si>
  <si>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</si>
  <si>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</si>
  <si>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</si>
  <si>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</si>
  <si>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</si>
  <si>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</si>
  <si>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</si>
  <si>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</si>
  <si>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</si>
  <si>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</si>
  <si>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</si>
  <si>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</si>
  <si>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</si>
  <si>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</si>
  <si>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</si>
  <si>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</si>
  <si>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</si>
  <si>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</si>
  <si>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</si>
  <si>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</si>
  <si>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</si>
  <si>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</si>
  <si>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</si>
  <si>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</si>
  <si>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</si>
  <si>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</si>
  <si>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</si>
  <si>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</si>
  <si>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</si>
  <si>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</si>
  <si>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</si>
  <si>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</si>
  <si>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</si>
  <si>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</si>
  <si>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</si>
  <si>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</si>
  <si>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</si>
  <si>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</si>
  <si>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</si>
  <si>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</si>
  <si>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</si>
  <si>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</si>
  <si>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</si>
  <si>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</si>
  <si>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</si>
  <si>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</si>
  <si>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</si>
  <si>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</si>
  <si>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</si>
  <si>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</si>
  <si>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</si>
  <si>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</si>
  <si>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</si>
  <si>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</si>
  <si>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</si>
  <si>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</si>
  <si>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</si>
  <si>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</si>
  <si>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</si>
  <si>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</si>
  <si>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</si>
  <si>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</si>
  <si>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</si>
  <si>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</si>
  <si>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</si>
  <si>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</si>
  <si>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</si>
  <si>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</si>
  <si>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</si>
  <si>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</si>
  <si>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</si>
  <si>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</si>
  <si>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</si>
  <si>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</si>
  <si>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</si>
  <si>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</si>
  <si>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</si>
  <si>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</si>
  <si>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</si>
  <si>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</si>
  <si>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</si>
  <si>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</si>
  <si>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</si>
  <si>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</si>
  <si>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</si>
  <si>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</si>
  <si>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</si>
  <si>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</si>
  <si>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</si>
  <si>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</si>
  <si>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</si>
  <si>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</si>
  <si>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</si>
  <si>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</si>
  <si>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</si>
  <si>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</si>
  <si>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</si>
  <si>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</si>
  <si>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</si>
  <si>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</si>
  <si>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</si>
  <si>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</si>
  <si>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</si>
  <si>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</si>
  <si>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</si>
  <si>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</si>
  <si>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</si>
  <si>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</si>
  <si>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</si>
  <si>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</si>
  <si>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</si>
  <si>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</si>
  <si>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</si>
  <si>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</si>
  <si>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</si>
  <si>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</si>
  <si>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</si>
  <si>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</si>
  <si>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</si>
  <si>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</si>
  <si>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</si>
  <si>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</si>
  <si>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</si>
  <si>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</si>
  <si>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</si>
  <si>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</si>
  <si>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</si>
  <si>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</si>
  <si>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</si>
  <si>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</si>
  <si>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</si>
  <si>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</si>
  <si>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</si>
  <si>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</si>
  <si>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</si>
  <si>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</si>
  <si>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</si>
  <si>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</si>
  <si>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</si>
  <si>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</si>
  <si>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</si>
  <si>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</si>
  <si>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</si>
  <si>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</si>
  <si>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</si>
  <si>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</si>
  <si>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</si>
  <si>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</si>
  <si>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</si>
  <si>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</si>
  <si>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</si>
  <si>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</si>
  <si>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</si>
  <si>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</si>
  <si>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</si>
  <si>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</si>
  <si>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</si>
  <si>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</si>
  <si>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</si>
  <si>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</si>
  <si>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</si>
  <si>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</si>
  <si>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</si>
  <si>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</si>
  <si>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</si>
  <si>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</si>
  <si>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</si>
  <si>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</si>
  <si>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</si>
  <si>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</si>
  <si>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</si>
  <si>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</si>
  <si>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</si>
  <si>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</si>
  <si>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</si>
  <si>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</si>
  <si>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</si>
  <si>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</si>
  <si>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</si>
  <si>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</si>
  <si>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</si>
  <si>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</si>
  <si>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</si>
  <si>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</si>
  <si>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</si>
  <si>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</si>
  <si>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</si>
  <si>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</si>
  <si>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</si>
  <si>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</si>
  <si>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</si>
  <si>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</si>
  <si>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</si>
  <si>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</si>
  <si>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</si>
  <si>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</si>
  <si>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</si>
  <si>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</si>
  <si>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</si>
  <si>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</si>
  <si>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</si>
  <si>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</si>
  <si>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</si>
  <si>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</si>
  <si>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</si>
  <si>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</si>
  <si>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</si>
  <si>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</si>
  <si>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</si>
  <si>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</si>
  <si>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</si>
  <si>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</si>
  <si>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</si>
  <si>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</si>
  <si>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</si>
  <si>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</si>
  <si>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</si>
  <si>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</si>
  <si>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</si>
  <si>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</si>
  <si>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</si>
  <si>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</si>
  <si>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</si>
  <si>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</si>
  <si>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</si>
  <si>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</si>
  <si>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</si>
  <si>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</si>
  <si>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</si>
  <si>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</si>
  <si>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</si>
  <si>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</si>
  <si>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</si>
  <si>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</si>
  <si>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</si>
  <si>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</si>
  <si>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</si>
  <si>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</si>
  <si>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</si>
  <si>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</si>
  <si>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</si>
  <si>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</si>
  <si>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</si>
  <si>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</si>
  <si>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</si>
  <si>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</si>
  <si>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</si>
  <si>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</si>
  <si>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</si>
  <si>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</si>
  <si>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</si>
  <si>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</si>
  <si>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</si>
  <si>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</si>
  <si>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</si>
  <si>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</si>
  <si>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</si>
  <si>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</si>
  <si>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</si>
  <si>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</si>
  <si>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</si>
  <si>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</si>
  <si>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</si>
  <si>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</si>
  <si>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</si>
  <si>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</si>
  <si>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</si>
  <si>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</si>
  <si>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</si>
  <si>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</si>
  <si>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</si>
  <si>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</si>
  <si>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</si>
  <si>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</si>
  <si>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</si>
  <si>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</si>
  <si>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</si>
  <si>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</si>
  <si>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</si>
  <si>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</si>
  <si>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</si>
  <si>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</si>
  <si>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</si>
  <si>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</si>
  <si>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</si>
  <si>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</si>
  <si>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</si>
  <si>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</si>
  <si>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</si>
  <si>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</si>
  <si>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</si>
  <si>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</si>
  <si>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</si>
  <si>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</si>
  <si>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</si>
  <si>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</si>
  <si>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</si>
  <si>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</si>
  <si>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</si>
  <si>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</si>
  <si>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</si>
  <si>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</si>
  <si>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</si>
  <si>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</si>
  <si>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</si>
  <si>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</si>
  <si>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</si>
  <si>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</si>
  <si>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</si>
  <si>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</si>
  <si>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</si>
  <si>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</si>
  <si>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</si>
  <si>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</si>
  <si>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</si>
  <si>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</si>
  <si>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</si>
  <si>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</si>
  <si>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</si>
  <si>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</si>
  <si>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</si>
  <si>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</si>
  <si>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</si>
  <si>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</si>
  <si>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</si>
  <si>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</si>
  <si>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</si>
  <si>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</si>
  <si>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</si>
  <si>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</si>
  <si>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</si>
  <si>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</si>
  <si>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</si>
  <si>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</si>
  <si>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</si>
  <si>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</si>
  <si>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</si>
  <si>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</si>
  <si>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</si>
  <si>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</si>
  <si>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</si>
  <si>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</si>
  <si>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</si>
  <si>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</si>
  <si>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</si>
  <si>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</si>
  <si>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</si>
  <si>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</si>
  <si>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</si>
  <si>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</si>
  <si>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</si>
  <si>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</si>
  <si>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</si>
  <si>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</si>
  <si>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</si>
  <si>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</si>
  <si>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</si>
  <si>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</si>
  <si>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</si>
  <si>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</si>
  <si>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</si>
  <si>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</si>
  <si>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</si>
  <si>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</si>
  <si>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</si>
  <si>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</si>
  <si>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</si>
  <si>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</si>
  <si>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</si>
  <si>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</si>
  <si>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</si>
  <si>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</si>
  <si>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</si>
  <si>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</si>
  <si>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</si>
  <si>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</si>
  <si>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</si>
  <si>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</si>
  <si>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</si>
  <si>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</si>
  <si>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</si>
  <si>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</si>
  <si>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</si>
  <si>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</si>
  <si>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</si>
  <si>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</si>
  <si>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</si>
  <si>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</si>
  <si>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</si>
  <si>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</si>
  <si>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</si>
  <si>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</si>
  <si>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</si>
  <si>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</si>
  <si>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</si>
  <si>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</si>
  <si>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</si>
  <si>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</si>
  <si>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</si>
  <si>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</si>
  <si>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</si>
  <si>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</si>
  <si>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</si>
  <si>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</si>
  <si>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</si>
  <si>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</si>
  <si>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</si>
  <si>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</si>
  <si>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</si>
  <si>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</si>
  <si>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</si>
  <si>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</si>
  <si>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</si>
  <si>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</si>
  <si>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</si>
  <si>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</si>
  <si>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</si>
  <si>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</si>
  <si>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</si>
  <si>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</si>
  <si>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</si>
  <si>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</si>
  <si>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</si>
  <si>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</si>
  <si>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</si>
  <si>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</si>
  <si>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</si>
  <si>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</si>
  <si>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</si>
  <si>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</si>
  <si>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</si>
  <si>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</si>
  <si>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</si>
  <si>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</si>
  <si>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</si>
  <si>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</si>
  <si>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</si>
  <si>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</si>
  <si>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</si>
  <si>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</si>
  <si>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</si>
  <si>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</si>
  <si>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</si>
  <si>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</si>
  <si>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</si>
  <si>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</si>
  <si>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</si>
  <si>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</si>
  <si>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</si>
  <si>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</si>
  <si>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</si>
  <si>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</si>
  <si>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</si>
  <si>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</si>
  <si>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</si>
  <si>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</si>
  <si>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</si>
  <si>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</si>
  <si>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</si>
  <si>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</si>
  <si>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</si>
  <si>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</si>
  <si>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</si>
  <si>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</si>
  <si>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</si>
  <si>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</si>
  <si>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</si>
  <si>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</si>
  <si>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</si>
  <si>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</si>
  <si>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</si>
  <si>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</si>
  <si>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</si>
  <si>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</si>
  <si>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</si>
  <si>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</si>
  <si>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</si>
  <si>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</si>
  <si>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</si>
  <si>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</si>
  <si>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</si>
  <si>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</si>
  <si>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</si>
  <si>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</si>
  <si>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</si>
  <si>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</si>
  <si>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</si>
  <si>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</si>
  <si>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</si>
  <si>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</si>
  <si>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</si>
  <si>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</si>
  <si>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</si>
  <si>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</si>
  <si>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</si>
  <si>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</si>
  <si>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</si>
  <si>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</si>
  <si>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</si>
  <si>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</si>
  <si>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</si>
  <si>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</si>
  <si>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</si>
  <si>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</si>
  <si>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</si>
  <si>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</si>
  <si>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</si>
  <si>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</si>
  <si>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</si>
  <si>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</si>
  <si>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</si>
  <si>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</si>
  <si>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</si>
  <si>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</si>
  <si>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</si>
  <si>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</si>
  <si>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</si>
  <si>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</si>
  <si>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</si>
  <si>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</si>
  <si>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</si>
  <si>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</si>
  <si>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</si>
  <si>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</si>
  <si>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</si>
  <si>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</si>
  <si>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</si>
  <si>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</si>
  <si>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</si>
  <si>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</si>
  <si>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</si>
  <si>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</si>
  <si>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</si>
  <si>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</si>
  <si>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</si>
  <si>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</si>
  <si>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</si>
  <si>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</si>
  <si>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</si>
  <si>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</si>
  <si>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</si>
  <si>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</si>
  <si>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</si>
  <si>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</si>
  <si>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</si>
  <si>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</si>
  <si>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</si>
  <si>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</si>
  <si>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</si>
  <si>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</si>
  <si>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</si>
  <si>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</si>
  <si>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</si>
  <si>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</si>
  <si>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</si>
  <si>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</si>
  <si>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</si>
  <si>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</si>
  <si>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</si>
  <si>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</si>
  <si>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</si>
  <si>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</si>
  <si>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</si>
  <si>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</si>
  <si>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</si>
  <si>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</si>
  <si>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</si>
  <si>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</si>
  <si>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</si>
  <si>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</si>
  <si>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</si>
  <si>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</si>
  <si>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</si>
  <si>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</si>
  <si>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</si>
  <si>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</si>
  <si>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</si>
  <si>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</si>
  <si>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</si>
  <si>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</si>
  <si>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</si>
  <si>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</si>
  <si>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</si>
  <si>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</si>
  <si>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</si>
  <si>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</si>
  <si>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</si>
  <si>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</si>
  <si>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</si>
  <si>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</si>
  <si>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</si>
  <si>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</si>
  <si>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</si>
  <si>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</si>
  <si>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</si>
  <si>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</si>
  <si>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</si>
  <si>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</si>
  <si>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</si>
  <si>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</si>
  <si>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</si>
  <si>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</si>
  <si>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</si>
  <si>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</si>
  <si>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</si>
  <si>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</si>
  <si>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</si>
  <si>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</si>
  <si>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</si>
  <si>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</si>
  <si>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</si>
  <si>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</si>
  <si>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</si>
  <si>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</si>
  <si>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</si>
  <si>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</si>
  <si>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</si>
  <si>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</si>
  <si>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</si>
  <si>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</si>
  <si>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</si>
  <si>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</si>
  <si>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</si>
  <si>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</si>
  <si>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</si>
  <si>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</si>
  <si>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</si>
  <si>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</si>
  <si>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</si>
  <si>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</si>
  <si>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</si>
  <si>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</si>
  <si>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</si>
  <si>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</si>
  <si>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</si>
  <si>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</si>
  <si>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</si>
  <si>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</si>
  <si>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</si>
  <si>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</si>
  <si>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</si>
  <si>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</si>
  <si>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</si>
  <si>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</si>
  <si>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</si>
  <si>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</si>
  <si>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</si>
  <si>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</si>
  <si>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</si>
  <si>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</si>
  <si>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</si>
  <si>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</si>
  <si>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</si>
  <si>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</si>
  <si>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</si>
  <si>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</si>
  <si>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</si>
  <si>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</si>
  <si>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</si>
  <si>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</si>
  <si>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</si>
  <si>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</si>
  <si>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</si>
  <si>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</si>
  <si>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</si>
  <si>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</si>
  <si>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</si>
  <si>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</si>
  <si>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</si>
  <si>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</si>
  <si>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</si>
  <si>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</si>
  <si>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</si>
  <si>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</si>
  <si>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</si>
  <si>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</si>
  <si>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</si>
  <si>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</si>
  <si>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</si>
  <si>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</si>
  <si>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</si>
  <si>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</si>
  <si>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</si>
  <si>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</si>
  <si>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</si>
  <si>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</si>
  <si>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</si>
  <si>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</si>
  <si>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</si>
  <si>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</si>
  <si>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</si>
  <si>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</si>
  <si>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</si>
  <si>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</si>
  <si>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</si>
  <si>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</si>
  <si>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</si>
  <si>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</si>
  <si>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</si>
  <si>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</si>
  <si>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</si>
  <si>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</si>
  <si>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</si>
  <si>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</si>
  <si>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</si>
  <si>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</si>
  <si>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</si>
  <si>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</si>
  <si>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</si>
  <si>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</si>
  <si>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</si>
  <si>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</si>
  <si>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</si>
  <si>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</si>
  <si>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</si>
  <si>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</si>
  <si>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</si>
  <si>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</si>
  <si>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</si>
  <si>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</si>
  <si>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</si>
  <si>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</si>
  <si>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</si>
  <si>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</si>
  <si>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</si>
  <si>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</si>
  <si>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</si>
  <si>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</si>
  <si>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</si>
  <si>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</si>
  <si>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</si>
  <si>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</si>
  <si>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</si>
  <si>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</si>
  <si>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</si>
  <si>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</si>
  <si>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</si>
  <si>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</si>
  <si>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</si>
  <si>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</si>
  <si>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</si>
  <si>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</si>
  <si>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</si>
  <si>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</si>
  <si>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</si>
  <si>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</si>
  <si>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</si>
  <si>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</si>
  <si>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</si>
  <si>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</si>
  <si>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</si>
  <si>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</si>
  <si>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</si>
  <si>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</si>
  <si>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</si>
  <si>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</si>
  <si>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</si>
  <si>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</si>
  <si>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</si>
  <si>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</si>
  <si>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</si>
  <si>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</si>
  <si>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</si>
  <si>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</si>
  <si>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</si>
  <si>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</si>
  <si>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</si>
  <si>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</si>
  <si>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</si>
  <si>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</si>
  <si>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</si>
  <si>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</si>
  <si>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</si>
  <si>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</si>
  <si>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</si>
  <si>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</si>
  <si>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</si>
  <si>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</si>
  <si>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</si>
  <si>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</si>
  <si>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</si>
  <si>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</si>
  <si>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</si>
  <si>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</si>
  <si>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</si>
  <si>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</si>
  <si>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</si>
  <si>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</si>
  <si>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</si>
  <si>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</si>
  <si>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</si>
  <si>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</si>
  <si>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</si>
  <si>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</si>
  <si>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</si>
  <si>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</si>
  <si>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</si>
  <si>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</si>
  <si>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</si>
  <si>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</si>
  <si>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</si>
  <si>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</si>
  <si>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</si>
  <si>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</si>
  <si>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</si>
  <si>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</si>
  <si>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</si>
  <si>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</si>
  <si>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</si>
  <si>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</si>
  <si>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</si>
  <si>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</si>
  <si>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</si>
  <si>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</si>
  <si>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</si>
  <si>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</si>
  <si>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</si>
  <si>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</si>
  <si>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</si>
  <si>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</si>
  <si>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</si>
  <si>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</si>
  <si>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</si>
  <si>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</si>
  <si>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</si>
  <si>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</si>
  <si>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</si>
  <si>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</si>
  <si>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</si>
  <si>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</si>
  <si>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</si>
  <si>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</si>
  <si>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</si>
  <si>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</si>
  <si>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</si>
  <si>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</si>
  <si>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</si>
  <si>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</si>
  <si>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</si>
  <si>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</si>
  <si>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</si>
  <si>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</si>
  <si>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</si>
  <si>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</si>
  <si>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</si>
  <si>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</si>
  <si>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</si>
  <si>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</si>
  <si>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</si>
  <si>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</si>
  <si>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</si>
  <si>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</si>
  <si>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</si>
  <si>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</si>
  <si>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</si>
  <si>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</si>
  <si>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</si>
  <si>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</si>
  <si>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</si>
  <si>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</si>
  <si>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</si>
  <si>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</si>
  <si>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</si>
  <si>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</si>
  <si>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</si>
  <si>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</si>
  <si>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</si>
  <si>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</si>
  <si>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</si>
  <si>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</si>
  <si>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</si>
  <si>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</si>
  <si>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</si>
  <si>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</si>
  <si>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</si>
  <si>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</si>
  <si>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</si>
  <si>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</si>
  <si>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</si>
  <si>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</si>
  <si>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</si>
  <si>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</si>
  <si>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</si>
  <si>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</si>
  <si>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</si>
  <si>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</si>
  <si>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</si>
  <si>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</si>
  <si>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</si>
  <si>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</si>
  <si>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</si>
  <si>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</si>
  <si>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</si>
  <si>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</si>
  <si>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</si>
  <si>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</si>
  <si>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</si>
  <si>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</si>
  <si>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</si>
  <si>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</si>
  <si>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</si>
  <si>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</si>
  <si>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</si>
  <si>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</si>
  <si>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</si>
  <si>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</si>
  <si>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</si>
  <si>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</si>
  <si>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</si>
  <si>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</si>
  <si>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</si>
  <si>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</si>
  <si>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</si>
  <si>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</si>
  <si>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</si>
  <si>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</si>
  <si>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</si>
  <si>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</si>
  <si>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</si>
  <si>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</si>
  <si>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</si>
  <si>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</si>
  <si>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</si>
  <si>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</si>
  <si>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</si>
  <si>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</si>
  <si>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</si>
  <si>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</si>
  <si>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</si>
  <si>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</si>
  <si>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</si>
  <si>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</si>
  <si>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</si>
  <si>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</si>
  <si>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</si>
  <si>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</si>
  <si>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</si>
  <si>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</si>
  <si>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</si>
  <si>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</si>
  <si>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</si>
  <si>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</si>
  <si>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</si>
  <si>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</si>
  <si>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</si>
  <si>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</si>
  <si>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</si>
  <si>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</si>
  <si>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</si>
  <si>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</si>
  <si>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</si>
  <si>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</si>
  <si>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</si>
  <si>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</si>
  <si>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</si>
  <si>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</si>
  <si>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</si>
  <si>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</si>
  <si>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</si>
  <si>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</si>
  <si>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</si>
  <si>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</si>
  <si>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</si>
  <si>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</si>
  <si>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</si>
  <si>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</si>
  <si>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</si>
  <si>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</si>
  <si>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</si>
  <si>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</si>
  <si>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</si>
  <si>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</si>
  <si>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</si>
  <si>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</si>
  <si>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</si>
  <si>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</si>
  <si>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</si>
  <si>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</si>
  <si>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</si>
  <si>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</si>
  <si>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</si>
  <si>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</si>
  <si>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</si>
  <si>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</si>
  <si>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</si>
  <si>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</si>
  <si>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</si>
  <si>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</si>
  <si>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</si>
  <si>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</si>
  <si>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</si>
  <si>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</si>
  <si>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</si>
  <si>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</si>
  <si>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</si>
  <si>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</si>
  <si>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</si>
  <si>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</si>
  <si>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</si>
  <si>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</si>
  <si>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</si>
  <si>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</si>
  <si>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</si>
  <si>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</si>
  <si>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</si>
  <si>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</si>
  <si>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</si>
  <si>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</si>
  <si>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</si>
  <si>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</si>
  <si>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</si>
  <si>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</si>
  <si>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</si>
  <si>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</si>
  <si>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</si>
  <si>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</si>
  <si>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</si>
  <si>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</si>
  <si>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</si>
  <si>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</si>
  <si>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</si>
  <si>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</si>
  <si>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</si>
  <si>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</si>
  <si>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</si>
  <si>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</si>
  <si>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</si>
  <si>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</si>
  <si>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</si>
  <si>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</si>
  <si>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</si>
  <si>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</si>
  <si>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</si>
  <si>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</si>
  <si>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</si>
  <si>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</si>
  <si>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</si>
  <si>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</si>
  <si>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</si>
  <si>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</si>
  <si>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</si>
  <si>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</si>
  <si>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</si>
  <si>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</si>
  <si>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</si>
  <si>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</si>
  <si>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</si>
  <si>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</si>
  <si>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</si>
  <si>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</si>
  <si>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</si>
  <si>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</si>
  <si>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</si>
  <si>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</si>
  <si>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</si>
  <si>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</si>
  <si>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</si>
  <si>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</si>
  <si>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</si>
  <si>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</si>
  <si>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</si>
  <si>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</si>
  <si>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</si>
  <si>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</si>
  <si>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</si>
  <si>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</si>
  <si>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</si>
  <si>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</si>
  <si>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</si>
  <si>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</si>
  <si>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</si>
  <si>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</si>
  <si>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</si>
  <si>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</si>
  <si>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</si>
  <si>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</si>
  <si>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</si>
  <si>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</si>
  <si>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</si>
  <si>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</si>
  <si>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</si>
  <si>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</si>
  <si>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</si>
  <si>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</si>
  <si>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</si>
  <si>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</si>
  <si>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</si>
  <si>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</si>
  <si>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</si>
  <si>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</si>
  <si>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</si>
  <si>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</si>
  <si>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</si>
  <si>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</si>
  <si>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</si>
  <si>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</si>
  <si>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</si>
  <si>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</si>
  <si>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</si>
  <si>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</si>
  <si>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</si>
  <si>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</si>
  <si>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</si>
  <si>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</si>
  <si>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</si>
  <si>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</si>
  <si>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</si>
  <si>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</si>
  <si>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</si>
  <si>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</si>
  <si>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</si>
  <si>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</si>
  <si>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</si>
  <si>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</si>
  <si>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</si>
  <si>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</si>
  <si>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</si>
  <si>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</si>
  <si>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</si>
  <si>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</si>
  <si>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</si>
  <si>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</si>
  <si>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</si>
  <si>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</si>
  <si>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</si>
  <si>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</si>
  <si>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</si>
  <si>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</si>
  <si>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</si>
  <si>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</si>
  <si>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</si>
  <si>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</si>
  <si>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</si>
  <si>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</si>
  <si>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</si>
  <si>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</si>
  <si>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</si>
  <si>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</si>
  <si>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</si>
  <si>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</si>
  <si>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</si>
  <si>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</si>
  <si>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</si>
  <si>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</si>
  <si>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</si>
  <si>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</si>
  <si>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</si>
  <si>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</si>
  <si>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</si>
  <si>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</si>
  <si>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</si>
  <si>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</si>
  <si>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</si>
  <si>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</si>
  <si>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</si>
  <si>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</si>
  <si>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</si>
  <si>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</si>
  <si>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</si>
  <si>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</si>
  <si>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</si>
  <si>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</si>
  <si>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</si>
  <si>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</si>
  <si>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</si>
  <si>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</si>
  <si>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</si>
  <si>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</si>
  <si>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</si>
  <si>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</si>
  <si>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</si>
  <si>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</si>
  <si>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</si>
  <si>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</si>
  <si>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</si>
  <si>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</si>
  <si>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</si>
  <si>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</si>
  <si>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</si>
  <si>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</si>
  <si>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</si>
  <si>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</si>
  <si>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</si>
  <si>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</si>
  <si>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</si>
  <si>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</si>
  <si>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</si>
  <si>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</si>
  <si>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</si>
  <si>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</si>
  <si>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</si>
  <si>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</si>
  <si>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</si>
  <si>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</si>
  <si>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</si>
  <si>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</si>
  <si>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</si>
  <si>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</si>
  <si>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</si>
  <si>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</si>
  <si>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</si>
  <si>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</si>
  <si>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</si>
  <si>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</si>
  <si>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</si>
  <si>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</si>
  <si>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</si>
  <si>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</si>
  <si>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</si>
  <si>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</si>
  <si>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</si>
  <si>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</si>
  <si>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</si>
  <si>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</si>
  <si>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</si>
  <si>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</si>
  <si>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</si>
  <si>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</si>
  <si>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</si>
  <si>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</si>
  <si>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</si>
  <si>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</si>
  <si>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</si>
  <si>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</si>
  <si>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</si>
  <si>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</si>
  <si>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</si>
  <si>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</si>
  <si>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</si>
  <si>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</si>
  <si>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</si>
  <si>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</si>
  <si>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</si>
  <si>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</si>
  <si>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</si>
  <si>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</si>
  <si>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</si>
  <si>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</si>
  <si>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</si>
  <si>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</si>
  <si>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</si>
  <si>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</si>
  <si>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</si>
  <si>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</si>
  <si>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</si>
  <si>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</si>
  <si>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</si>
  <si>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</si>
  <si>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</si>
  <si>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</si>
  <si>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</si>
  <si>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</si>
  <si>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</si>
  <si>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</si>
  <si>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</si>
  <si>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</si>
  <si>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</si>
  <si>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</si>
  <si>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</si>
  <si>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</si>
  <si>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</si>
  <si>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</si>
  <si>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</si>
  <si>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</si>
  <si>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</si>
  <si>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</si>
  <si>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</si>
  <si>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</si>
  <si>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</si>
  <si>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</si>
  <si>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</si>
  <si>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</si>
  <si>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</si>
  <si>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</si>
  <si>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</si>
  <si>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</si>
  <si>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</si>
  <si>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</si>
  <si>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</si>
  <si>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</si>
  <si>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</si>
  <si>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</si>
  <si>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</si>
  <si>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</si>
  <si>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</si>
  <si>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</si>
  <si>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</si>
  <si>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</si>
  <si>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</si>
  <si>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</si>
  <si>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</si>
  <si>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</si>
  <si>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</si>
  <si>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</si>
  <si>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</si>
  <si>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</si>
  <si>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</si>
  <si>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</si>
  <si>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</si>
  <si>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</si>
  <si>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</si>
  <si>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</si>
  <si>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</si>
  <si>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</si>
  <si>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</si>
  <si>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</si>
  <si>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</si>
  <si>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</si>
  <si>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</si>
  <si>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</si>
  <si>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</si>
  <si>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</si>
  <si>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</si>
  <si>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</si>
  <si>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</si>
  <si>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</si>
  <si>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</si>
  <si>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</si>
  <si>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</si>
  <si>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</si>
  <si>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</si>
  <si>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</si>
  <si>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</si>
  <si>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</si>
  <si>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</si>
  <si>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</si>
  <si>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</si>
  <si>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</si>
  <si>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</si>
  <si>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</si>
  <si>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</si>
  <si>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</si>
  <si>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</si>
  <si>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</si>
  <si>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</si>
  <si>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</si>
  <si>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</si>
  <si>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</si>
  <si>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</si>
  <si>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</si>
  <si>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</si>
  <si>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</si>
  <si>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</si>
  <si>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</si>
  <si>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</si>
  <si>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</si>
  <si>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</si>
  <si>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</si>
  <si>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</si>
  <si>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</si>
  <si>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</si>
  <si>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</si>
  <si>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</si>
  <si>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</si>
  <si>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</si>
  <si>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</si>
  <si>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</si>
  <si>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</si>
  <si>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</si>
  <si>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</si>
  <si>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</si>
  <si>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</si>
  <si>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</si>
  <si>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</si>
  <si>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</si>
  <si>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</si>
  <si>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</si>
  <si>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</si>
  <si>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</si>
  <si>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</si>
  <si>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</si>
  <si>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</si>
  <si>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</si>
  <si>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</si>
  <si>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</si>
  <si>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</si>
  <si>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</si>
  <si>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</si>
  <si>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</si>
  <si>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</si>
  <si>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</si>
  <si>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</si>
  <si>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</si>
  <si>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</si>
  <si>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</si>
  <si>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</si>
  <si>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</si>
  <si>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</si>
  <si>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</si>
  <si>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</si>
  <si>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</si>
  <si>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</si>
  <si>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</si>
  <si>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</si>
  <si>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</si>
  <si>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</si>
  <si>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</si>
  <si>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</si>
  <si>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</si>
  <si>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</si>
  <si>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</si>
  <si>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</si>
  <si>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</si>
  <si>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</si>
  <si>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</si>
  <si>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</si>
  <si>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</si>
  <si>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</si>
  <si>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</si>
  <si>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</si>
  <si>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</si>
  <si>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</si>
  <si>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</si>
  <si>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</si>
  <si>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</si>
  <si>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</si>
  <si>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</si>
  <si>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</si>
  <si>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</si>
  <si>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</si>
  <si>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</si>
  <si>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</si>
  <si>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</si>
  <si>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</si>
  <si>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</si>
  <si>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</si>
  <si>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</si>
  <si>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</si>
  <si>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</si>
  <si>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</si>
  <si>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</si>
  <si>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</si>
  <si>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</si>
  <si>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</si>
  <si>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</si>
  <si>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</si>
  <si>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</si>
  <si>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</si>
  <si>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</si>
  <si>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</si>
  <si>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</si>
  <si>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</si>
  <si>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</si>
  <si>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</si>
  <si>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</si>
  <si>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</si>
  <si>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</si>
  <si>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</si>
  <si>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</si>
  <si>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</si>
  <si>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</si>
  <si>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</si>
  <si>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</si>
  <si>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</si>
  <si>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</si>
  <si>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</si>
  <si>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</si>
  <si>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</si>
  <si>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</si>
  <si>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</si>
  <si>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</si>
  <si>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</si>
  <si>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</si>
  <si>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</si>
  <si>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</si>
  <si>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</si>
  <si>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</si>
  <si>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</si>
  <si>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</si>
  <si>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</si>
  <si>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</si>
  <si>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</si>
  <si>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</si>
  <si>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</si>
  <si>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</si>
  <si>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</si>
  <si>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</si>
  <si>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</si>
  <si>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</si>
  <si>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</si>
  <si>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</si>
  <si>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</si>
  <si>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</si>
  <si>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</si>
  <si>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</si>
  <si>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</si>
  <si>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</si>
  <si>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</si>
  <si>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</si>
  <si>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</si>
  <si>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</si>
  <si>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</si>
  <si>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</si>
  <si>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</si>
  <si>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</si>
  <si>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</si>
  <si>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</si>
  <si>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</si>
  <si>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</si>
  <si>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</si>
  <si>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</si>
  <si>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</si>
  <si>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</si>
  <si>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</si>
  <si>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</si>
  <si>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</si>
  <si>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</si>
  <si>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</si>
  <si>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</si>
  <si>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</si>
  <si>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</si>
  <si>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</si>
  <si>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</si>
  <si>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</si>
  <si>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</si>
  <si>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</si>
  <si>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</si>
  <si>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</si>
  <si>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</si>
  <si>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</si>
  <si>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</si>
  <si>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</si>
  <si>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</si>
  <si>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</si>
  <si>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</si>
  <si>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</si>
  <si>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</si>
  <si>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</si>
  <si>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</si>
  <si>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</si>
  <si>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</si>
  <si>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</si>
  <si>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</si>
  <si>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</si>
  <si>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</si>
  <si>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</si>
  <si>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</si>
  <si>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</si>
  <si>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</si>
  <si>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</si>
  <si>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</si>
  <si>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</si>
  <si>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</si>
  <si>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</si>
  <si>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</si>
  <si>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</si>
  <si>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</si>
  <si>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</si>
  <si>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</si>
  <si>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</si>
  <si>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</si>
  <si>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</si>
  <si>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</si>
  <si>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</si>
  <si>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</si>
  <si>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</si>
  <si>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</si>
  <si>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</si>
  <si>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</si>
  <si>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</si>
  <si>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</si>
  <si>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</si>
  <si>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</si>
  <si>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</si>
  <si>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</si>
  <si>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</si>
  <si>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</si>
  <si>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</si>
  <si>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</si>
  <si>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</si>
  <si>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</si>
  <si>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</si>
  <si>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</si>
  <si>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</si>
  <si>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</si>
  <si>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</si>
  <si>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</si>
  <si>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</si>
  <si>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</si>
  <si>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</si>
  <si>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</si>
  <si>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</si>
  <si>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</si>
  <si>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</si>
  <si>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</si>
  <si>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</si>
  <si>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</si>
  <si>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</si>
  <si>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</si>
  <si>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</si>
  <si>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</si>
  <si>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</si>
  <si>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</si>
  <si>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</si>
  <si>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</si>
  <si>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</si>
  <si>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</si>
  <si>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</si>
  <si>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</si>
  <si>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</si>
  <si>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</si>
  <si>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</si>
  <si>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</si>
  <si>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</si>
  <si>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</si>
  <si>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</si>
  <si>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</si>
  <si>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</si>
  <si>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</si>
  <si>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</si>
  <si>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</si>
  <si>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</si>
  <si>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</si>
  <si>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</si>
  <si>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</si>
  <si>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</si>
  <si>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</si>
  <si>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</si>
  <si>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</si>
  <si>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</si>
  <si>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</si>
  <si>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</si>
  <si>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</si>
  <si>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</si>
  <si>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</si>
  <si>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</si>
  <si>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</si>
  <si>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</si>
  <si>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</si>
  <si>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</si>
  <si>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</si>
  <si>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</si>
  <si>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</si>
  <si>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</si>
  <si>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</si>
  <si>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</si>
  <si>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</si>
  <si>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</si>
  <si>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</si>
  <si>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</si>
  <si>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</si>
  <si>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</si>
  <si>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</si>
  <si>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</si>
  <si>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</si>
  <si>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</si>
  <si>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</si>
  <si>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</si>
  <si>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</si>
  <si>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</si>
  <si>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</si>
  <si>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</si>
  <si>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</si>
  <si>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</si>
  <si>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</si>
  <si>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</si>
  <si>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</si>
  <si>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</si>
  <si>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</si>
  <si>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</si>
  <si>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</si>
  <si>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</si>
  <si>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</si>
  <si>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</si>
  <si>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</si>
  <si>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</si>
  <si>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</si>
  <si>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</si>
  <si>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</si>
  <si>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</si>
  <si>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</si>
  <si>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</si>
  <si>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</si>
  <si>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</si>
  <si>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</si>
  <si>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</si>
  <si>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</si>
  <si>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</si>
  <si>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</si>
  <si>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</si>
  <si>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</si>
  <si>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</si>
  <si>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</si>
  <si>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</si>
  <si>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</si>
  <si>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</si>
  <si>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</si>
  <si>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</si>
  <si>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</si>
  <si>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</si>
  <si>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</si>
  <si>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</si>
  <si>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</si>
  <si>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</si>
  <si>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</si>
  <si>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</si>
  <si>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</si>
  <si>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</si>
  <si>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</si>
  <si>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</si>
  <si>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</si>
  <si>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</si>
  <si>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</si>
  <si>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</si>
  <si>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</si>
  <si>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</si>
  <si>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</si>
  <si>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</si>
  <si>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</si>
  <si>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</si>
  <si>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</si>
  <si>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</si>
  <si>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</si>
  <si>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</si>
  <si>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</si>
  <si>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</si>
  <si>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</si>
  <si>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</si>
  <si>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</si>
  <si>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</si>
  <si>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</si>
  <si>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</si>
  <si>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</si>
  <si>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</si>
  <si>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</si>
  <si>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 кабелі</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</si>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</sst>
</file>

<file path=xl/styles.xml><?xml version="1.0" encoding="utf-8"?>
<styleSheet xmlns="http://schemas.openxmlformats.org/spreadsheetml/2006/main">
  <numFmts count="15">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 numFmtId="177" formatCode="#,##0.0\ _₽"/>
  </numFmts>
  <fonts count="32">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
      <sz val="10"/>
      <name val="Times New Roman"/>
      <family val="1"/>
      <charset val="204"/>
    </font>
    <font>
      <b/>
      <sz val="10"/>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4">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570">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0" fontId="23" fillId="0" borderId="0" xfId="0" applyNumberFormat="1" applyFont="1" applyFill="1" applyBorder="1" applyAlignment="1">
      <alignment vertical="center"/>
    </xf>
    <xf numFmtId="0" fontId="24" fillId="0" borderId="0" xfId="0" applyNumberFormat="1" applyFont="1" applyFill="1" applyBorder="1"/>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5" borderId="2" xfId="0" applyNumberFormat="1" applyFont="1" applyFill="1" applyBorder="1" applyAlignment="1">
      <alignment horizontal="left" vertical="center" indent="2"/>
    </xf>
    <xf numFmtId="0" fontId="27" fillId="0" borderId="3" xfId="0" applyNumberFormat="1" applyFont="1" applyFill="1" applyBorder="1" applyAlignment="1">
      <alignment horizontal="left" vertical="center"/>
    </xf>
    <xf numFmtId="0" fontId="27" fillId="0" borderId="3" xfId="0" applyNumberFormat="1" applyFont="1" applyFill="1" applyBorder="1" applyAlignment="1"/>
    <xf numFmtId="0" fontId="27" fillId="0" borderId="3" xfId="0" applyNumberFormat="1" applyFont="1" applyFill="1" applyBorder="1"/>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30" fillId="0" borderId="9" xfId="0" applyFont="1" applyFill="1" applyBorder="1" applyAlignment="1" applyProtection="1">
      <alignment horizontal="left" vertical="center" wrapText="1"/>
      <protection locked="0"/>
    </xf>
    <xf numFmtId="166" fontId="30" fillId="0" borderId="9" xfId="0" applyNumberFormat="1" applyFont="1" applyFill="1" applyBorder="1" applyAlignment="1">
      <alignment horizontal="left" vertical="center" wrapText="1"/>
    </xf>
    <xf numFmtId="49" fontId="30" fillId="0" borderId="9" xfId="0" applyNumberFormat="1" applyFont="1" applyFill="1" applyBorder="1" applyAlignment="1" applyProtection="1">
      <alignment horizontal="left" vertical="center" wrapText="1"/>
      <protection locked="0"/>
    </xf>
    <xf numFmtId="0" fontId="30" fillId="0" borderId="9" xfId="0" applyFont="1" applyFill="1" applyBorder="1" applyAlignment="1" applyProtection="1">
      <alignment horizontal="center" vertical="center" wrapText="1"/>
      <protection locked="0"/>
    </xf>
    <xf numFmtId="49" fontId="30" fillId="0" borderId="9" xfId="0" applyNumberFormat="1" applyFont="1" applyFill="1" applyBorder="1" applyAlignment="1">
      <alignment horizontal="left" vertical="center" wrapText="1"/>
    </xf>
    <xf numFmtId="0" fontId="30" fillId="0" borderId="9" xfId="0" applyFont="1" applyFill="1" applyBorder="1" applyAlignment="1" applyProtection="1">
      <alignment horizontal="left" vertical="center" wrapText="1"/>
      <protection hidden="1"/>
    </xf>
    <xf numFmtId="0" fontId="30" fillId="0" borderId="9" xfId="0" applyFont="1" applyFill="1" applyBorder="1" applyAlignment="1">
      <alignment horizontal="center" vertical="center" wrapText="1"/>
    </xf>
    <xf numFmtId="0" fontId="30" fillId="0" borderId="9" xfId="0" applyFont="1" applyFill="1" applyBorder="1" applyAlignment="1">
      <alignment horizontal="left" vertical="center" wrapText="1"/>
    </xf>
    <xf numFmtId="0" fontId="30" fillId="0" borderId="9" xfId="43" applyFont="1" applyFill="1" applyBorder="1" applyAlignment="1">
      <alignment horizontal="left" vertical="center" wrapText="1"/>
    </xf>
    <xf numFmtId="0" fontId="30" fillId="0" borderId="9" xfId="0" applyFont="1" applyFill="1" applyBorder="1" applyAlignment="1">
      <alignment horizontal="left" vertical="center"/>
    </xf>
    <xf numFmtId="0" fontId="30" fillId="4" borderId="9" xfId="0" applyFont="1" applyFill="1" applyBorder="1" applyAlignment="1">
      <alignment horizontal="left" vertical="center" wrapText="1"/>
    </xf>
    <xf numFmtId="49" fontId="30" fillId="4" borderId="9" xfId="0" applyNumberFormat="1" applyFont="1" applyFill="1" applyBorder="1" applyAlignment="1" applyProtection="1">
      <alignment horizontal="left" vertical="center" wrapText="1"/>
      <protection locked="0"/>
    </xf>
    <xf numFmtId="49" fontId="30" fillId="0" borderId="9" xfId="0" applyNumberFormat="1" applyFont="1" applyFill="1" applyBorder="1" applyAlignment="1" applyProtection="1">
      <alignment horizontal="center" vertical="center" wrapText="1"/>
      <protection locked="0"/>
    </xf>
    <xf numFmtId="0" fontId="30" fillId="4" borderId="9" xfId="0" applyFont="1" applyFill="1" applyBorder="1" applyAlignment="1" applyProtection="1">
      <alignment vertical="center"/>
      <protection locked="0"/>
    </xf>
    <xf numFmtId="4" fontId="30" fillId="0" borderId="9" xfId="0" applyNumberFormat="1" applyFont="1" applyFill="1" applyBorder="1" applyAlignment="1" applyProtection="1">
      <alignment horizontal="right" vertical="center" wrapText="1"/>
      <protection locked="0"/>
    </xf>
    <xf numFmtId="17" fontId="30" fillId="0" borderId="9" xfId="0" applyNumberFormat="1" applyFont="1" applyFill="1" applyBorder="1" applyAlignment="1">
      <alignment horizontal="left" vertical="center" wrapText="1"/>
    </xf>
    <xf numFmtId="0" fontId="30" fillId="0" borderId="9" xfId="0" applyFont="1" applyBorder="1" applyAlignment="1" applyProtection="1">
      <alignment horizontal="center" vertical="center" wrapText="1"/>
      <protection locked="0"/>
    </xf>
    <xf numFmtId="0" fontId="30" fillId="0" borderId="9" xfId="0" applyFont="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9" xfId="0" applyFont="1" applyBorder="1" applyAlignment="1">
      <alignment horizontal="left" vertical="top" wrapText="1"/>
    </xf>
    <xf numFmtId="4" fontId="30" fillId="0" borderId="9" xfId="0" applyNumberFormat="1" applyFont="1" applyFill="1" applyBorder="1" applyAlignment="1">
      <alignment horizontal="right" vertical="center" wrapText="1"/>
    </xf>
    <xf numFmtId="166" fontId="30" fillId="0" borderId="9" xfId="0" applyNumberFormat="1" applyFont="1" applyBorder="1" applyAlignment="1">
      <alignment horizontal="left" vertical="center" wrapText="1"/>
    </xf>
    <xf numFmtId="0" fontId="30" fillId="4" borderId="9" xfId="0" applyFont="1" applyFill="1" applyBorder="1" applyAlignment="1" applyProtection="1">
      <alignment horizontal="center" vertical="center" wrapText="1"/>
      <protection locked="0"/>
    </xf>
    <xf numFmtId="0" fontId="30" fillId="0" borderId="9" xfId="0" applyFont="1" applyFill="1" applyBorder="1" applyAlignment="1" applyProtection="1">
      <alignment horizontal="left" wrapText="1"/>
      <protection hidden="1"/>
    </xf>
    <xf numFmtId="0" fontId="30" fillId="0" borderId="9" xfId="0" applyFont="1" applyBorder="1" applyAlignment="1" applyProtection="1">
      <alignment horizontal="center"/>
      <protection locked="0"/>
    </xf>
    <xf numFmtId="0" fontId="30" fillId="0" borderId="7" xfId="0" applyFont="1" applyFill="1" applyBorder="1" applyAlignment="1">
      <alignment horizontal="left" vertical="center" wrapText="1"/>
    </xf>
    <xf numFmtId="166" fontId="30" fillId="4" borderId="9" xfId="0" applyNumberFormat="1" applyFont="1" applyFill="1" applyBorder="1" applyAlignment="1">
      <alignment horizontal="left" vertical="center" wrapText="1"/>
    </xf>
    <xf numFmtId="0" fontId="30" fillId="4" borderId="9" xfId="0" applyFont="1" applyFill="1" applyBorder="1" applyAlignment="1" applyProtection="1">
      <alignment horizontal="left" vertical="center" wrapText="1"/>
      <protection hidden="1"/>
    </xf>
    <xf numFmtId="0" fontId="30" fillId="4" borderId="9" xfId="0" applyFont="1" applyFill="1" applyBorder="1" applyAlignment="1" applyProtection="1">
      <alignment horizontal="left" vertical="center" wrapText="1"/>
      <protection locked="0"/>
    </xf>
    <xf numFmtId="0" fontId="30" fillId="0" borderId="13" xfId="0" applyFont="1" applyFill="1" applyBorder="1" applyAlignment="1" applyProtection="1">
      <alignment horizontal="center" vertical="center" wrapText="1"/>
      <protection locked="0"/>
    </xf>
    <xf numFmtId="4" fontId="30" fillId="4" borderId="9" xfId="0" applyNumberFormat="1" applyFont="1" applyFill="1" applyBorder="1" applyAlignment="1">
      <alignment horizontal="right" vertical="center" wrapText="1"/>
    </xf>
    <xf numFmtId="4" fontId="30" fillId="0" borderId="9" xfId="0" applyNumberFormat="1" applyFont="1" applyFill="1" applyBorder="1" applyAlignment="1" applyProtection="1">
      <alignment horizontal="right" vertical="center" wrapText="1"/>
      <protection hidden="1"/>
    </xf>
    <xf numFmtId="0" fontId="30" fillId="0" borderId="9" xfId="0" applyFont="1" applyBorder="1" applyAlignment="1">
      <alignment horizontal="center" vertical="center" wrapText="1"/>
    </xf>
    <xf numFmtId="0" fontId="30" fillId="4" borderId="9" xfId="0" applyNumberFormat="1" applyFont="1" applyFill="1" applyBorder="1" applyAlignment="1">
      <alignment horizontal="left" vertical="center" wrapText="1"/>
    </xf>
    <xf numFmtId="0" fontId="30" fillId="0" borderId="9" xfId="0" applyFont="1" applyBorder="1" applyAlignment="1">
      <alignment horizontal="center" vertical="center"/>
    </xf>
    <xf numFmtId="49" fontId="30" fillId="0" borderId="9" xfId="0" applyNumberFormat="1" applyFont="1" applyBorder="1" applyAlignment="1">
      <alignment horizontal="center" vertical="center"/>
    </xf>
    <xf numFmtId="0" fontId="30" fillId="0" borderId="12" xfId="0" applyFont="1" applyBorder="1" applyAlignment="1">
      <alignment horizontal="center" vertical="center" wrapText="1"/>
    </xf>
    <xf numFmtId="0" fontId="30" fillId="0" borderId="14" xfId="0" applyNumberFormat="1" applyFont="1" applyFill="1" applyBorder="1" applyAlignment="1">
      <alignment horizontal="center" vertical="center" wrapText="1"/>
    </xf>
    <xf numFmtId="4" fontId="30" fillId="0" borderId="9" xfId="0" applyNumberFormat="1" applyFont="1" applyBorder="1" applyAlignment="1">
      <alignment horizontal="right" vertical="center" wrapText="1"/>
    </xf>
    <xf numFmtId="0" fontId="30" fillId="4" borderId="9" xfId="0" applyNumberFormat="1" applyFont="1" applyFill="1" applyBorder="1" applyAlignment="1">
      <alignment horizontal="center" vertical="center" wrapText="1"/>
    </xf>
    <xf numFmtId="0" fontId="30" fillId="4" borderId="9" xfId="0" applyFont="1" applyFill="1" applyBorder="1" applyAlignment="1">
      <alignment horizontal="center" vertical="center"/>
    </xf>
    <xf numFmtId="4" fontId="30" fillId="4" borderId="9" xfId="0" applyNumberFormat="1" applyFont="1" applyFill="1" applyBorder="1" applyAlignment="1">
      <alignment horizontal="right" vertical="center"/>
    </xf>
    <xf numFmtId="0" fontId="30" fillId="4" borderId="9" xfId="0" applyFont="1" applyFill="1" applyBorder="1" applyAlignment="1">
      <alignment horizontal="center" vertical="center" wrapText="1"/>
    </xf>
    <xf numFmtId="0" fontId="30" fillId="0" borderId="9" xfId="0" applyNumberFormat="1" applyFont="1" applyBorder="1" applyAlignment="1" applyProtection="1">
      <alignment horizontal="center" vertical="center"/>
      <protection locked="0"/>
    </xf>
    <xf numFmtId="4" fontId="30" fillId="0" borderId="9" xfId="0" applyNumberFormat="1" applyFont="1" applyFill="1" applyBorder="1" applyAlignment="1" applyProtection="1">
      <alignment horizontal="right" vertical="center"/>
      <protection hidden="1"/>
    </xf>
    <xf numFmtId="0" fontId="30" fillId="0" borderId="12" xfId="0" applyFont="1" applyBorder="1" applyAlignment="1">
      <alignment horizontal="left" vertical="center" wrapText="1"/>
    </xf>
    <xf numFmtId="0" fontId="30" fillId="0" borderId="9" xfId="0" applyNumberFormat="1" applyFont="1" applyFill="1" applyBorder="1" applyAlignment="1" applyProtection="1">
      <alignment horizontal="center" vertical="center" wrapText="1"/>
      <protection locked="0"/>
    </xf>
    <xf numFmtId="4" fontId="30" fillId="0" borderId="9" xfId="0" applyNumberFormat="1" applyFont="1" applyBorder="1" applyAlignment="1" applyProtection="1">
      <alignment horizontal="right" vertical="center"/>
      <protection hidden="1"/>
    </xf>
    <xf numFmtId="0" fontId="30" fillId="4" borderId="9" xfId="0" applyFont="1" applyFill="1" applyBorder="1" applyAlignment="1">
      <alignment horizontal="left" vertical="center"/>
    </xf>
    <xf numFmtId="49" fontId="30" fillId="4" borderId="9" xfId="0" applyNumberFormat="1" applyFont="1" applyFill="1" applyBorder="1" applyAlignment="1">
      <alignment horizontal="left" vertical="center" wrapText="1"/>
    </xf>
    <xf numFmtId="0" fontId="30" fillId="0" borderId="12" xfId="0" applyFont="1" applyFill="1" applyBorder="1" applyAlignment="1">
      <alignment horizontal="center" vertical="center" wrapText="1"/>
    </xf>
    <xf numFmtId="4" fontId="30" fillId="0" borderId="9" xfId="44" applyNumberFormat="1" applyFont="1" applyFill="1" applyBorder="1" applyAlignment="1">
      <alignment horizontal="right" vertical="center" wrapText="1"/>
    </xf>
    <xf numFmtId="0" fontId="30" fillId="0" borderId="9" xfId="0" applyNumberFormat="1" applyFont="1" applyBorder="1" applyAlignment="1" applyProtection="1">
      <alignment horizontal="center" vertical="center" wrapText="1"/>
      <protection locked="0"/>
    </xf>
    <xf numFmtId="16" fontId="30" fillId="4" borderId="17" xfId="0" applyNumberFormat="1" applyFont="1" applyFill="1" applyBorder="1" applyAlignment="1">
      <alignment vertical="center" wrapText="1"/>
    </xf>
    <xf numFmtId="49" fontId="30" fillId="0" borderId="13" xfId="0" applyNumberFormat="1" applyFont="1" applyFill="1" applyBorder="1" applyAlignment="1">
      <alignment horizontal="left" vertical="center" wrapText="1"/>
    </xf>
    <xf numFmtId="4" fontId="30" fillId="4" borderId="13" xfId="0" applyNumberFormat="1" applyFont="1" applyFill="1" applyBorder="1" applyAlignment="1">
      <alignment horizontal="right" vertical="center" wrapText="1"/>
    </xf>
    <xf numFmtId="0" fontId="30" fillId="0" borderId="9" xfId="0" applyNumberFormat="1" applyFont="1" applyFill="1" applyBorder="1" applyAlignment="1" applyProtection="1">
      <alignment horizontal="center" vertical="center"/>
      <protection locked="0"/>
    </xf>
    <xf numFmtId="4" fontId="30" fillId="0" borderId="13" xfId="0" applyNumberFormat="1" applyFont="1" applyFill="1" applyBorder="1" applyAlignment="1">
      <alignment horizontal="right" vertical="center" wrapText="1"/>
    </xf>
    <xf numFmtId="0" fontId="30" fillId="4" borderId="9" xfId="0" applyFont="1" applyFill="1" applyBorder="1" applyAlignment="1">
      <alignment vertical="center" wrapText="1"/>
    </xf>
    <xf numFmtId="4" fontId="30" fillId="4" borderId="9" xfId="0" applyNumberFormat="1" applyFont="1" applyFill="1" applyBorder="1" applyAlignment="1" applyProtection="1">
      <alignment horizontal="right" vertical="center"/>
      <protection hidden="1"/>
    </xf>
    <xf numFmtId="4" fontId="30" fillId="4" borderId="9" xfId="0" applyNumberFormat="1" applyFont="1" applyFill="1" applyBorder="1" applyAlignment="1">
      <alignment horizontal="center" vertical="center" wrapText="1"/>
    </xf>
    <xf numFmtId="2" fontId="30" fillId="4" borderId="9" xfId="0" applyNumberFormat="1" applyFont="1" applyFill="1" applyBorder="1" applyAlignment="1" applyProtection="1">
      <alignment horizontal="center" vertical="center" wrapText="1"/>
      <protection locked="0"/>
    </xf>
    <xf numFmtId="3" fontId="30" fillId="0" borderId="9" xfId="0" applyNumberFormat="1" applyFont="1" applyBorder="1" applyAlignment="1">
      <alignment horizontal="center" vertical="center" wrapText="1"/>
    </xf>
    <xf numFmtId="4" fontId="30" fillId="4" borderId="9" xfId="0" applyNumberFormat="1" applyFont="1" applyFill="1" applyBorder="1" applyAlignment="1" applyProtection="1">
      <alignment horizontal="right" vertical="center" wrapText="1"/>
      <protection hidden="1"/>
    </xf>
    <xf numFmtId="49" fontId="30" fillId="4" borderId="9" xfId="0" applyNumberFormat="1" applyFont="1" applyFill="1" applyBorder="1" applyAlignment="1" applyProtection="1">
      <alignment horizontal="center" vertical="center" wrapText="1"/>
      <protection locked="0"/>
    </xf>
    <xf numFmtId="0" fontId="30" fillId="0" borderId="8" xfId="0" applyFont="1" applyFill="1" applyBorder="1" applyAlignment="1" applyProtection="1">
      <alignment horizontal="center" vertical="center" wrapText="1"/>
      <protection locked="0"/>
    </xf>
    <xf numFmtId="0" fontId="30" fillId="0" borderId="8" xfId="0" applyFont="1" applyFill="1" applyBorder="1" applyAlignment="1" applyProtection="1">
      <alignment horizontal="left" vertical="center" wrapText="1"/>
      <protection locked="0"/>
    </xf>
    <xf numFmtId="49" fontId="30" fillId="0" borderId="8" xfId="0" applyNumberFormat="1" applyFont="1" applyFill="1" applyBorder="1" applyAlignment="1" applyProtection="1">
      <alignment horizontal="center" vertical="center" wrapText="1"/>
      <protection locked="0"/>
    </xf>
    <xf numFmtId="0" fontId="30" fillId="0" borderId="8" xfId="0" applyFont="1" applyFill="1" applyBorder="1" applyAlignment="1" applyProtection="1">
      <alignment horizontal="center" vertical="center"/>
      <protection locked="0"/>
    </xf>
    <xf numFmtId="166" fontId="30" fillId="0" borderId="8" xfId="0" applyNumberFormat="1" applyFont="1" applyFill="1" applyBorder="1" applyAlignment="1">
      <alignment horizontal="left" vertical="center" wrapText="1"/>
    </xf>
    <xf numFmtId="0" fontId="30" fillId="0" borderId="8" xfId="0" applyFont="1" applyFill="1" applyBorder="1" applyAlignment="1" applyProtection="1">
      <alignment horizontal="center"/>
      <protection locked="0"/>
    </xf>
    <xf numFmtId="0" fontId="30" fillId="0" borderId="8" xfId="0" applyFont="1" applyFill="1" applyBorder="1" applyAlignment="1">
      <alignment horizontal="center" vertical="center" wrapText="1"/>
    </xf>
    <xf numFmtId="0" fontId="30" fillId="0" borderId="8" xfId="0" applyFont="1" applyFill="1" applyBorder="1" applyAlignment="1">
      <alignment horizontal="left" vertical="center" wrapText="1"/>
    </xf>
    <xf numFmtId="49" fontId="30" fillId="0" borderId="8" xfId="0" applyNumberFormat="1" applyFont="1" applyFill="1" applyBorder="1" applyAlignment="1">
      <alignment horizontal="center" vertical="center" wrapText="1"/>
    </xf>
    <xf numFmtId="4" fontId="30" fillId="0" borderId="8" xfId="0" applyNumberFormat="1" applyFont="1" applyFill="1" applyBorder="1" applyAlignment="1" applyProtection="1">
      <alignment horizontal="right" vertical="center" wrapText="1"/>
      <protection locked="0"/>
    </xf>
    <xf numFmtId="0" fontId="30" fillId="0" borderId="24" xfId="0" applyFont="1" applyFill="1" applyBorder="1" applyAlignment="1">
      <alignment horizontal="left" vertical="center" wrapText="1"/>
    </xf>
    <xf numFmtId="0" fontId="30" fillId="0" borderId="25" xfId="0" applyFont="1" applyBorder="1" applyAlignment="1">
      <alignment horizontal="center" vertical="center" wrapText="1"/>
    </xf>
    <xf numFmtId="0" fontId="30" fillId="0" borderId="24" xfId="0" applyFont="1" applyBorder="1" applyAlignment="1">
      <alignment horizontal="left" vertical="center" wrapText="1"/>
    </xf>
    <xf numFmtId="0" fontId="30" fillId="0" borderId="24" xfId="0" applyFont="1" applyBorder="1" applyAlignment="1">
      <alignment horizontal="center" vertical="center" wrapText="1"/>
    </xf>
    <xf numFmtId="0" fontId="30" fillId="0" borderId="24" xfId="0" applyFont="1" applyFill="1" applyBorder="1" applyAlignment="1" applyProtection="1">
      <alignment horizontal="center" vertical="center"/>
      <protection locked="0"/>
    </xf>
    <xf numFmtId="166" fontId="30" fillId="0" borderId="24" xfId="0" applyNumberFormat="1" applyFont="1" applyFill="1" applyBorder="1" applyAlignment="1">
      <alignment horizontal="left" vertical="center" wrapText="1"/>
    </xf>
    <xf numFmtId="49" fontId="30" fillId="0" borderId="24" xfId="0" applyNumberFormat="1" applyFont="1" applyFill="1" applyBorder="1" applyAlignment="1">
      <alignment horizontal="left" vertical="center" wrapText="1"/>
    </xf>
    <xf numFmtId="0" fontId="30" fillId="0" borderId="24" xfId="0" applyFont="1" applyFill="1" applyBorder="1" applyAlignment="1" applyProtection="1">
      <alignment horizontal="left" vertical="center" wrapText="1"/>
      <protection locked="0"/>
    </xf>
    <xf numFmtId="0" fontId="30" fillId="0" borderId="25" xfId="0" applyFont="1" applyFill="1" applyBorder="1" applyAlignment="1" applyProtection="1">
      <alignment horizontal="center" vertical="center"/>
      <protection locked="0"/>
    </xf>
    <xf numFmtId="0" fontId="30" fillId="0" borderId="24" xfId="0" applyFont="1" applyFill="1" applyBorder="1" applyAlignment="1" applyProtection="1">
      <alignment horizontal="center" vertical="center" wrapText="1"/>
      <protection locked="0"/>
    </xf>
    <xf numFmtId="0" fontId="30" fillId="4" borderId="24" xfId="0" applyFont="1" applyFill="1" applyBorder="1" applyAlignment="1">
      <alignment horizontal="center" vertical="center" wrapText="1"/>
    </xf>
    <xf numFmtId="166" fontId="30" fillId="0" borderId="24" xfId="0" applyNumberFormat="1" applyFont="1" applyBorder="1" applyAlignment="1">
      <alignment horizontal="left" vertical="center" wrapText="1"/>
    </xf>
    <xf numFmtId="4" fontId="30" fillId="0" borderId="24" xfId="0" applyNumberFormat="1" applyFont="1" applyFill="1" applyBorder="1" applyAlignment="1">
      <alignment horizontal="right" vertical="center" wrapText="1"/>
    </xf>
    <xf numFmtId="4" fontId="30" fillId="0" borderId="24" xfId="0" applyNumberFormat="1" applyFont="1" applyFill="1" applyBorder="1" applyAlignment="1" applyProtection="1">
      <alignment horizontal="right" vertical="center" wrapText="1"/>
      <protection hidden="1"/>
    </xf>
    <xf numFmtId="49" fontId="30" fillId="0" borderId="24" xfId="0" applyNumberFormat="1" applyFont="1" applyFill="1" applyBorder="1" applyAlignment="1" applyProtection="1">
      <alignment horizontal="center" vertical="center" wrapText="1"/>
      <protection locked="0"/>
    </xf>
    <xf numFmtId="17" fontId="30" fillId="0" borderId="24" xfId="0" applyNumberFormat="1" applyFont="1" applyBorder="1" applyAlignment="1">
      <alignment horizontal="center" vertical="center" wrapText="1"/>
    </xf>
    <xf numFmtId="4" fontId="30" fillId="0" borderId="24" xfId="0" applyNumberFormat="1" applyFont="1" applyBorder="1" applyAlignment="1">
      <alignment horizontal="right" vertical="center"/>
    </xf>
    <xf numFmtId="4" fontId="30" fillId="4" borderId="24" xfId="0" applyNumberFormat="1" applyFont="1" applyFill="1" applyBorder="1" applyAlignment="1" applyProtection="1">
      <alignment horizontal="right" vertical="center"/>
      <protection hidden="1"/>
    </xf>
    <xf numFmtId="0" fontId="30" fillId="4" borderId="24" xfId="0" applyFont="1" applyFill="1" applyBorder="1" applyAlignment="1" applyProtection="1">
      <alignment vertical="center" wrapText="1"/>
      <protection locked="0"/>
    </xf>
    <xf numFmtId="0" fontId="30" fillId="4" borderId="24" xfId="0" applyFont="1" applyFill="1" applyBorder="1" applyAlignment="1" applyProtection="1">
      <alignment horizontal="center" vertical="center" wrapText="1"/>
      <protection locked="0"/>
    </xf>
    <xf numFmtId="166" fontId="30" fillId="4" borderId="24" xfId="0" applyNumberFormat="1" applyFont="1" applyFill="1" applyBorder="1" applyAlignment="1">
      <alignment vertical="center" wrapText="1"/>
    </xf>
    <xf numFmtId="17" fontId="30" fillId="4" borderId="24" xfId="0" applyNumberFormat="1" applyFont="1" applyFill="1" applyBorder="1" applyAlignment="1">
      <alignment vertical="center" wrapText="1"/>
    </xf>
    <xf numFmtId="4" fontId="30" fillId="0" borderId="24" xfId="0" applyNumberFormat="1" applyFont="1" applyFill="1" applyBorder="1" applyAlignment="1" applyProtection="1">
      <alignment horizontal="right" vertical="center" wrapText="1"/>
      <protection locked="0"/>
    </xf>
    <xf numFmtId="4" fontId="30" fillId="4" borderId="24" xfId="0" applyNumberFormat="1" applyFont="1" applyFill="1" applyBorder="1" applyAlignment="1">
      <alignment horizontal="right" vertical="center" wrapText="1"/>
    </xf>
    <xf numFmtId="49" fontId="30" fillId="4" borderId="24" xfId="0" applyNumberFormat="1" applyFont="1" applyFill="1" applyBorder="1" applyAlignment="1" applyProtection="1">
      <alignment horizontal="center" vertical="center" wrapText="1"/>
      <protection locked="0"/>
    </xf>
    <xf numFmtId="0" fontId="30" fillId="4" borderId="24" xfId="0" applyNumberFormat="1" applyFont="1" applyFill="1" applyBorder="1" applyAlignment="1" applyProtection="1">
      <alignment horizontal="center" vertical="center" wrapText="1"/>
      <protection locked="0"/>
    </xf>
    <xf numFmtId="0" fontId="30" fillId="0" borderId="31" xfId="0" applyFont="1" applyFill="1" applyBorder="1" applyAlignment="1" applyProtection="1">
      <alignment horizontal="center" vertical="center" wrapText="1"/>
      <protection locked="0"/>
    </xf>
    <xf numFmtId="0" fontId="31" fillId="0" borderId="24" xfId="0" applyFont="1" applyFill="1" applyBorder="1" applyAlignment="1">
      <alignment horizontal="left" vertical="center" wrapText="1"/>
    </xf>
    <xf numFmtId="2" fontId="30" fillId="0" borderId="24" xfId="0" applyNumberFormat="1" applyFont="1" applyFill="1" applyBorder="1" applyAlignment="1" applyProtection="1">
      <alignment horizontal="left" vertical="center" wrapText="1"/>
      <protection locked="0"/>
    </xf>
    <xf numFmtId="0" fontId="30" fillId="0" borderId="24" xfId="43" applyFont="1" applyFill="1" applyBorder="1" applyAlignment="1">
      <alignment horizontal="left" vertical="center" wrapText="1"/>
    </xf>
    <xf numFmtId="49" fontId="30" fillId="0" borderId="24" xfId="0" applyNumberFormat="1" applyFont="1" applyFill="1" applyBorder="1" applyAlignment="1" applyProtection="1">
      <alignment horizontal="center" vertical="center"/>
      <protection locked="0"/>
    </xf>
    <xf numFmtId="0" fontId="30" fillId="0" borderId="24" xfId="0" applyFont="1" applyFill="1" applyBorder="1" applyAlignment="1">
      <alignment horizontal="center" vertical="center" wrapText="1"/>
    </xf>
    <xf numFmtId="4" fontId="30" fillId="4" borderId="24" xfId="0" applyNumberFormat="1" applyFont="1" applyFill="1" applyBorder="1" applyAlignment="1" applyProtection="1">
      <alignment horizontal="right" vertical="center" wrapText="1"/>
      <protection hidden="1"/>
    </xf>
    <xf numFmtId="49" fontId="30" fillId="0" borderId="24" xfId="0" applyNumberFormat="1" applyFont="1" applyBorder="1" applyAlignment="1" applyProtection="1">
      <alignment horizontal="center" vertical="center"/>
      <protection locked="0"/>
    </xf>
    <xf numFmtId="0" fontId="30" fillId="0" borderId="27" xfId="0" applyFont="1" applyFill="1" applyBorder="1" applyAlignment="1" applyProtection="1">
      <alignment horizontal="center" vertical="center" wrapText="1"/>
      <protection locked="0"/>
    </xf>
    <xf numFmtId="17" fontId="30" fillId="0" borderId="24" xfId="0" applyNumberFormat="1" applyFont="1" applyFill="1" applyBorder="1" applyAlignment="1">
      <alignment horizontal="left" vertical="center" wrapText="1"/>
    </xf>
    <xf numFmtId="2" fontId="30" fillId="0" borderId="28" xfId="0" applyNumberFormat="1" applyFont="1" applyFill="1" applyBorder="1" applyAlignment="1" applyProtection="1">
      <alignment horizontal="left" vertical="center" wrapText="1"/>
      <protection locked="0"/>
    </xf>
    <xf numFmtId="49" fontId="30" fillId="0" borderId="28" xfId="0" applyNumberFormat="1" applyFont="1" applyFill="1" applyBorder="1" applyAlignment="1" applyProtection="1">
      <alignment horizontal="center" vertical="center" wrapText="1"/>
      <protection locked="0"/>
    </xf>
    <xf numFmtId="0" fontId="30" fillId="0" borderId="29" xfId="0" applyFont="1" applyFill="1" applyBorder="1" applyAlignment="1" applyProtection="1">
      <alignment horizontal="center" vertical="center" wrapText="1"/>
      <protection locked="0"/>
    </xf>
    <xf numFmtId="4" fontId="30" fillId="0" borderId="24" xfId="44" applyNumberFormat="1" applyFont="1" applyFill="1" applyBorder="1" applyAlignment="1">
      <alignment horizontal="right" vertical="center" wrapText="1"/>
    </xf>
    <xf numFmtId="4" fontId="30" fillId="4" borderId="24" xfId="44" applyNumberFormat="1" applyFont="1" applyFill="1" applyBorder="1" applyAlignment="1">
      <alignment horizontal="right" vertical="center" wrapText="1"/>
    </xf>
    <xf numFmtId="0" fontId="30" fillId="0" borderId="24" xfId="0" applyNumberFormat="1" applyFont="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7" xfId="0" applyFont="1" applyFill="1" applyBorder="1" applyAlignment="1" applyProtection="1">
      <alignment horizontal="left" vertical="center"/>
      <protection locked="0"/>
    </xf>
    <xf numFmtId="0" fontId="30" fillId="0" borderId="8" xfId="0" applyNumberFormat="1" applyFont="1" applyFill="1" applyBorder="1" applyAlignment="1">
      <alignment horizontal="left" vertical="center"/>
    </xf>
    <xf numFmtId="0" fontId="31" fillId="0" borderId="12" xfId="0" applyFont="1" applyFill="1" applyBorder="1" applyAlignment="1">
      <alignment horizontal="left" vertical="center" wrapText="1"/>
    </xf>
    <xf numFmtId="4" fontId="31" fillId="0" borderId="12" xfId="0" applyNumberFormat="1" applyFont="1" applyFill="1" applyBorder="1" applyAlignment="1">
      <alignment horizontal="right" vertical="center" wrapText="1"/>
    </xf>
    <xf numFmtId="0" fontId="30" fillId="0" borderId="32" xfId="0" applyFont="1" applyBorder="1" applyAlignment="1">
      <alignment horizontal="left" wrapText="1"/>
    </xf>
    <xf numFmtId="0" fontId="30" fillId="0" borderId="32" xfId="0" applyFont="1" applyFill="1" applyBorder="1" applyAlignment="1">
      <alignment horizontal="center" vertical="center" wrapText="1"/>
    </xf>
    <xf numFmtId="0" fontId="31" fillId="0" borderId="32" xfId="0" applyFont="1" applyBorder="1" applyAlignment="1">
      <alignment horizontal="left" vertical="center" wrapText="1"/>
    </xf>
    <xf numFmtId="0" fontId="30" fillId="0" borderId="32" xfId="0" applyFont="1" applyFill="1" applyBorder="1" applyAlignment="1">
      <alignment horizontal="left" vertical="center" wrapText="1"/>
    </xf>
    <xf numFmtId="0" fontId="30" fillId="0" borderId="32" xfId="0" applyFont="1" applyBorder="1" applyAlignment="1">
      <alignment horizontal="left" vertical="center" wrapText="1"/>
    </xf>
    <xf numFmtId="0" fontId="30" fillId="0" borderId="32" xfId="0" applyFont="1" applyBorder="1" applyAlignment="1">
      <alignment horizontal="center" vertical="center" wrapText="1"/>
    </xf>
    <xf numFmtId="4" fontId="30" fillId="0" borderId="32" xfId="0" applyNumberFormat="1" applyFont="1" applyBorder="1" applyAlignment="1">
      <alignment horizontal="right" vertical="center" wrapText="1"/>
    </xf>
    <xf numFmtId="4" fontId="31" fillId="0" borderId="32" xfId="0" applyNumberFormat="1" applyFont="1" applyBorder="1" applyAlignment="1">
      <alignment horizontal="right" vertical="center" wrapText="1"/>
    </xf>
    <xf numFmtId="0" fontId="30" fillId="0" borderId="33"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9" xfId="0" applyNumberFormat="1" applyFont="1" applyFill="1" applyBorder="1" applyAlignment="1" applyProtection="1">
      <alignment horizontal="center" vertical="center" wrapText="1"/>
      <protection locked="0"/>
    </xf>
    <xf numFmtId="0" fontId="30" fillId="4" borderId="9" xfId="0" applyFont="1" applyFill="1" applyBorder="1" applyAlignment="1" applyProtection="1">
      <alignment vertical="center" wrapText="1"/>
      <protection locked="0"/>
    </xf>
    <xf numFmtId="49" fontId="30" fillId="4" borderId="9" xfId="0" applyNumberFormat="1" applyFont="1" applyFill="1" applyBorder="1" applyAlignment="1" applyProtection="1">
      <alignment vertical="center" wrapText="1"/>
      <protection locked="0"/>
    </xf>
    <xf numFmtId="17" fontId="30" fillId="4" borderId="9" xfId="0" applyNumberFormat="1" applyFont="1" applyFill="1" applyBorder="1" applyAlignment="1">
      <alignment vertical="center" wrapText="1"/>
    </xf>
    <xf numFmtId="4" fontId="30" fillId="4" borderId="9" xfId="0" applyNumberFormat="1" applyFont="1" applyFill="1" applyBorder="1" applyAlignment="1" applyProtection="1">
      <alignment horizontal="right" vertical="center" wrapText="1"/>
      <protection locked="0"/>
    </xf>
    <xf numFmtId="0" fontId="30" fillId="4" borderId="9" xfId="0" applyNumberFormat="1" applyFont="1" applyFill="1" applyBorder="1" applyAlignment="1" applyProtection="1">
      <alignment horizontal="center" vertical="center" wrapText="1"/>
      <protection locked="0"/>
    </xf>
    <xf numFmtId="17" fontId="30" fillId="4" borderId="9" xfId="0" applyNumberFormat="1" applyFont="1" applyFill="1" applyBorder="1" applyAlignment="1">
      <alignment horizontal="center" vertical="center" wrapText="1"/>
    </xf>
    <xf numFmtId="0" fontId="30" fillId="0" borderId="9" xfId="0" applyFont="1" applyFill="1" applyBorder="1" applyAlignment="1" applyProtection="1">
      <alignment horizontal="center"/>
      <protection locked="0"/>
    </xf>
    <xf numFmtId="0" fontId="30" fillId="0" borderId="9" xfId="0" applyFont="1" applyFill="1" applyBorder="1" applyAlignment="1" applyProtection="1">
      <alignment horizontal="center" vertical="center"/>
      <protection locked="0"/>
    </xf>
    <xf numFmtId="0" fontId="30" fillId="0" borderId="9" xfId="0" applyFont="1" applyBorder="1" applyAlignment="1">
      <alignment horizontal="left" vertical="center"/>
    </xf>
    <xf numFmtId="0" fontId="30" fillId="0" borderId="10" xfId="0" applyFont="1" applyBorder="1" applyAlignment="1" applyProtection="1">
      <alignment horizontal="center" vertical="center" wrapText="1"/>
      <protection locked="0"/>
    </xf>
    <xf numFmtId="167" fontId="30" fillId="0" borderId="12" xfId="0" applyNumberFormat="1" applyFont="1" applyBorder="1" applyAlignment="1">
      <alignment horizontal="right" vertical="center" wrapText="1"/>
    </xf>
    <xf numFmtId="0" fontId="30" fillId="0" borderId="11" xfId="0" applyFont="1" applyBorder="1" applyAlignment="1">
      <alignment horizontal="center" vertical="center" wrapText="1"/>
    </xf>
    <xf numFmtId="0" fontId="30" fillId="0" borderId="12" xfId="0" applyFont="1" applyFill="1" applyBorder="1" applyAlignment="1">
      <alignment horizontal="left" vertical="center" wrapText="1"/>
    </xf>
    <xf numFmtId="2" fontId="30" fillId="0" borderId="9" xfId="0" applyNumberFormat="1" applyFont="1" applyFill="1" applyBorder="1" applyAlignment="1" applyProtection="1">
      <alignment horizontal="right" vertical="center" wrapText="1"/>
      <protection locked="0"/>
    </xf>
    <xf numFmtId="49" fontId="30" fillId="0" borderId="9" xfId="0" applyNumberFormat="1" applyFont="1" applyFill="1" applyBorder="1" applyAlignment="1" applyProtection="1">
      <alignment horizontal="center" vertical="center"/>
      <protection locked="0"/>
    </xf>
    <xf numFmtId="166" fontId="30" fillId="0" borderId="9" xfId="0" applyNumberFormat="1" applyFont="1" applyFill="1" applyBorder="1" applyAlignment="1">
      <alignment horizontal="left" wrapText="1"/>
    </xf>
    <xf numFmtId="168" fontId="30" fillId="0" borderId="9" xfId="66" applyNumberFormat="1" applyFont="1" applyFill="1" applyBorder="1" applyAlignment="1">
      <alignment horizontal="right" vertical="center" wrapText="1"/>
    </xf>
    <xf numFmtId="2" fontId="30" fillId="0" borderId="9" xfId="66" applyNumberFormat="1" applyFont="1" applyFill="1" applyBorder="1" applyAlignment="1">
      <alignment horizontal="right" vertical="center" wrapText="1"/>
    </xf>
    <xf numFmtId="17" fontId="30" fillId="0" borderId="9" xfId="0" applyNumberFormat="1" applyFont="1" applyFill="1" applyBorder="1" applyAlignment="1">
      <alignment horizontal="center" vertical="center" wrapText="1"/>
    </xf>
    <xf numFmtId="167" fontId="30" fillId="0" borderId="9" xfId="0" applyNumberFormat="1" applyFont="1" applyFill="1" applyBorder="1" applyAlignment="1">
      <alignment horizontal="right" vertical="center" wrapText="1"/>
    </xf>
    <xf numFmtId="4" fontId="30" fillId="0" borderId="15" xfId="0" applyNumberFormat="1" applyFont="1" applyBorder="1" applyAlignment="1">
      <alignment horizontal="right" vertical="center" wrapText="1"/>
    </xf>
    <xf numFmtId="0" fontId="30" fillId="0" borderId="9" xfId="0" applyFont="1" applyFill="1" applyBorder="1" applyAlignment="1">
      <alignment horizontal="center" vertical="center"/>
    </xf>
    <xf numFmtId="4" fontId="30" fillId="0" borderId="9" xfId="66" applyNumberFormat="1" applyFont="1" applyFill="1" applyBorder="1" applyAlignment="1">
      <alignment horizontal="right" vertical="center" wrapText="1"/>
    </xf>
    <xf numFmtId="167" fontId="30" fillId="4" borderId="9" xfId="0" applyNumberFormat="1" applyFont="1" applyFill="1" applyBorder="1" applyAlignment="1">
      <alignment horizontal="right" vertical="center" wrapText="1"/>
    </xf>
    <xf numFmtId="169" fontId="30" fillId="0" borderId="9" xfId="0" applyNumberFormat="1" applyFont="1" applyBorder="1" applyAlignment="1">
      <alignment horizontal="right" vertical="center" wrapText="1"/>
    </xf>
    <xf numFmtId="170" fontId="30" fillId="0" borderId="9" xfId="0" applyNumberFormat="1" applyFont="1" applyBorder="1" applyAlignment="1">
      <alignment horizontal="right" vertical="center" wrapText="1"/>
    </xf>
    <xf numFmtId="4" fontId="30" fillId="0" borderId="9" xfId="0" applyNumberFormat="1" applyFont="1" applyBorder="1" applyAlignment="1" applyProtection="1">
      <alignment horizontal="right" vertical="center" wrapText="1"/>
      <protection locked="0"/>
    </xf>
    <xf numFmtId="0" fontId="30" fillId="0" borderId="9" xfId="0" applyFont="1" applyFill="1" applyBorder="1" applyAlignment="1" applyProtection="1">
      <alignment horizontal="left" vertical="center"/>
      <protection hidden="1"/>
    </xf>
    <xf numFmtId="4" fontId="30" fillId="0" borderId="9" xfId="0" applyNumberFormat="1" applyFont="1" applyBorder="1" applyAlignment="1" applyProtection="1">
      <alignment horizontal="right" vertical="center"/>
      <protection locked="0"/>
    </xf>
    <xf numFmtId="4" fontId="30" fillId="0" borderId="9" xfId="0" applyNumberFormat="1" applyFont="1" applyFill="1" applyBorder="1" applyAlignment="1" applyProtection="1">
      <alignment horizontal="right" vertical="center"/>
      <protection locked="0"/>
    </xf>
    <xf numFmtId="0" fontId="30" fillId="4" borderId="7" xfId="0" applyFont="1" applyFill="1" applyBorder="1" applyAlignment="1">
      <alignment horizontal="center" vertical="center" wrapText="1"/>
    </xf>
    <xf numFmtId="166" fontId="30" fillId="4" borderId="7" xfId="0" applyNumberFormat="1" applyFont="1" applyFill="1" applyBorder="1" applyAlignment="1">
      <alignment horizontal="left" vertical="center" wrapText="1"/>
    </xf>
    <xf numFmtId="4" fontId="30" fillId="4" borderId="7" xfId="0" applyNumberFormat="1" applyFont="1" applyFill="1" applyBorder="1" applyAlignment="1">
      <alignment horizontal="right" vertical="center" wrapText="1"/>
    </xf>
    <xf numFmtId="4" fontId="30" fillId="0" borderId="9" xfId="0" applyNumberFormat="1" applyFont="1" applyBorder="1" applyAlignment="1" applyProtection="1">
      <alignment horizontal="right" vertical="center" wrapText="1"/>
      <protection hidden="1"/>
    </xf>
    <xf numFmtId="4" fontId="30" fillId="0" borderId="9" xfId="43" applyNumberFormat="1" applyFont="1" applyFill="1" applyBorder="1" applyAlignment="1">
      <alignment horizontal="right" vertical="center"/>
    </xf>
    <xf numFmtId="0" fontId="30" fillId="4" borderId="15" xfId="0" applyFont="1" applyFill="1" applyBorder="1" applyAlignment="1">
      <alignment horizontal="center" vertical="center" wrapText="1"/>
    </xf>
    <xf numFmtId="2" fontId="30" fillId="4" borderId="9" xfId="0" applyNumberFormat="1" applyFont="1" applyFill="1" applyBorder="1" applyAlignment="1">
      <alignment horizontal="right" vertical="center" wrapText="1"/>
    </xf>
    <xf numFmtId="4" fontId="30" fillId="0" borderId="9" xfId="0" applyNumberFormat="1" applyFont="1" applyFill="1" applyBorder="1" applyAlignment="1">
      <alignment horizontal="right" vertical="center"/>
    </xf>
    <xf numFmtId="0" fontId="30" fillId="4" borderId="10" xfId="0" applyFont="1" applyFill="1" applyBorder="1" applyAlignment="1">
      <alignment horizontal="left" vertical="center" wrapText="1"/>
    </xf>
    <xf numFmtId="167" fontId="30" fillId="0" borderId="9" xfId="0" applyNumberFormat="1" applyFont="1" applyBorder="1" applyAlignment="1">
      <alignment horizontal="right" vertical="center" wrapText="1"/>
    </xf>
    <xf numFmtId="4" fontId="30" fillId="0" borderId="9" xfId="0" applyNumberFormat="1" applyFont="1" applyBorder="1" applyAlignment="1">
      <alignment horizontal="right" vertical="center"/>
    </xf>
    <xf numFmtId="17" fontId="30" fillId="0" borderId="9" xfId="0" applyNumberFormat="1" applyFont="1" applyBorder="1" applyAlignment="1">
      <alignment horizontal="center" vertical="center" wrapText="1"/>
    </xf>
    <xf numFmtId="4" fontId="30" fillId="0" borderId="10" xfId="0" applyNumberFormat="1" applyFont="1" applyBorder="1" applyAlignment="1">
      <alignment horizontal="right" vertical="center" wrapText="1"/>
    </xf>
    <xf numFmtId="1" fontId="30" fillId="0" borderId="9" xfId="0" applyNumberFormat="1" applyFont="1" applyBorder="1" applyAlignment="1">
      <alignment horizontal="center" vertical="center" wrapText="1"/>
    </xf>
    <xf numFmtId="0" fontId="30" fillId="4" borderId="14" xfId="0" applyNumberFormat="1" applyFont="1" applyFill="1" applyBorder="1" applyAlignment="1">
      <alignment horizontal="center" vertical="center" wrapText="1"/>
    </xf>
    <xf numFmtId="0" fontId="30" fillId="4" borderId="9" xfId="43" applyFont="1" applyFill="1" applyBorder="1" applyAlignment="1">
      <alignment horizontal="left" vertical="center" wrapText="1"/>
    </xf>
    <xf numFmtId="4" fontId="30" fillId="0" borderId="7" xfId="0" applyNumberFormat="1" applyFont="1" applyBorder="1" applyAlignment="1">
      <alignment horizontal="right" vertical="center" wrapText="1"/>
    </xf>
    <xf numFmtId="17" fontId="30" fillId="0" borderId="9" xfId="0" applyNumberFormat="1" applyFont="1" applyFill="1" applyBorder="1" applyAlignment="1">
      <alignment horizontal="center" vertical="center"/>
    </xf>
    <xf numFmtId="169" fontId="30" fillId="4" borderId="9" xfId="0" applyNumberFormat="1" applyFont="1" applyFill="1" applyBorder="1" applyAlignment="1">
      <alignment horizontal="right" vertical="center" wrapText="1"/>
    </xf>
    <xf numFmtId="2" fontId="30" fillId="0" borderId="9" xfId="43" applyNumberFormat="1" applyFont="1" applyFill="1" applyBorder="1" applyAlignment="1">
      <alignment horizontal="left" vertical="center" wrapText="1"/>
    </xf>
    <xf numFmtId="4" fontId="30" fillId="0" borderId="13" xfId="0" applyNumberFormat="1" applyFont="1" applyFill="1" applyBorder="1" applyAlignment="1" applyProtection="1">
      <alignment horizontal="right" vertical="center" wrapText="1"/>
      <protection hidden="1"/>
    </xf>
    <xf numFmtId="170" fontId="30" fillId="0" borderId="9" xfId="0" applyNumberFormat="1" applyFont="1" applyFill="1" applyBorder="1" applyAlignment="1">
      <alignment horizontal="right" vertical="center" wrapText="1"/>
    </xf>
    <xf numFmtId="169" fontId="30" fillId="0" borderId="9" xfId="0" applyNumberFormat="1" applyFont="1" applyFill="1" applyBorder="1" applyAlignment="1">
      <alignment horizontal="right" vertical="center" wrapText="1"/>
    </xf>
    <xf numFmtId="173" fontId="30" fillId="0" borderId="9" xfId="0" applyNumberFormat="1" applyFont="1" applyFill="1" applyBorder="1" applyAlignment="1">
      <alignment horizontal="right" vertical="center" wrapText="1"/>
    </xf>
    <xf numFmtId="4" fontId="30" fillId="0" borderId="13" xfId="0" applyNumberFormat="1" applyFont="1" applyBorder="1" applyAlignment="1">
      <alignment horizontal="right" vertical="center" wrapText="1"/>
    </xf>
    <xf numFmtId="0" fontId="30" fillId="0" borderId="9" xfId="0" applyNumberFormat="1" applyFont="1" applyFill="1" applyBorder="1" applyAlignment="1">
      <alignment horizontal="center" vertical="center" wrapText="1"/>
    </xf>
    <xf numFmtId="0" fontId="30" fillId="0" borderId="9" xfId="43" applyFont="1" applyFill="1" applyBorder="1" applyAlignment="1" applyProtection="1">
      <alignment horizontal="center" vertical="center" wrapText="1"/>
      <protection locked="0"/>
    </xf>
    <xf numFmtId="0" fontId="30" fillId="0" borderId="9" xfId="43" applyFont="1" applyFill="1" applyBorder="1" applyAlignment="1" applyProtection="1">
      <alignment horizontal="left" vertical="center" wrapText="1"/>
      <protection locked="0"/>
    </xf>
    <xf numFmtId="4" fontId="30" fillId="0" borderId="9" xfId="43" applyNumberFormat="1" applyFont="1" applyFill="1" applyBorder="1" applyAlignment="1" applyProtection="1">
      <alignment horizontal="right" vertical="center" wrapText="1"/>
      <protection locked="0"/>
    </xf>
    <xf numFmtId="4" fontId="30" fillId="0" borderId="9" xfId="43" applyNumberFormat="1" applyFont="1" applyFill="1" applyBorder="1" applyAlignment="1" applyProtection="1">
      <alignment horizontal="right" vertical="center" wrapText="1"/>
      <protection hidden="1"/>
    </xf>
    <xf numFmtId="166" fontId="30" fillId="4" borderId="9" xfId="0" applyNumberFormat="1" applyFont="1" applyFill="1" applyBorder="1" applyAlignment="1">
      <alignment vertical="center" wrapText="1"/>
    </xf>
    <xf numFmtId="169" fontId="30" fillId="4" borderId="9" xfId="0" applyNumberFormat="1" applyFont="1" applyFill="1" applyBorder="1" applyAlignment="1" applyProtection="1">
      <alignment horizontal="right" vertical="center" wrapText="1"/>
      <protection locked="0"/>
    </xf>
    <xf numFmtId="174" fontId="30" fillId="4" borderId="9" xfId="0" applyNumberFormat="1" applyFont="1" applyFill="1" applyBorder="1" applyAlignment="1" applyProtection="1">
      <alignment horizontal="right" vertical="center" wrapText="1"/>
      <protection locked="0"/>
    </xf>
    <xf numFmtId="169" fontId="30" fillId="0" borderId="9" xfId="0" applyNumberFormat="1" applyFont="1" applyFill="1" applyBorder="1" applyAlignment="1" applyProtection="1">
      <alignment horizontal="right" vertical="center" wrapText="1"/>
      <protection locked="0"/>
    </xf>
    <xf numFmtId="0" fontId="30" fillId="0" borderId="15" xfId="0" applyFont="1" applyFill="1" applyBorder="1" applyAlignment="1">
      <alignment horizontal="center" vertical="center" wrapText="1"/>
    </xf>
    <xf numFmtId="166" fontId="30" fillId="4" borderId="15" xfId="0" applyNumberFormat="1" applyFont="1" applyFill="1" applyBorder="1" applyAlignment="1">
      <alignment vertical="center" wrapText="1"/>
    </xf>
    <xf numFmtId="4" fontId="30" fillId="4" borderId="9" xfId="71" applyNumberFormat="1" applyFont="1" applyFill="1" applyBorder="1" applyAlignment="1">
      <alignment horizontal="right" vertical="center" wrapText="1"/>
    </xf>
    <xf numFmtId="2" fontId="30" fillId="4" borderId="9" xfId="0" applyNumberFormat="1" applyFont="1" applyFill="1" applyBorder="1" applyAlignment="1">
      <alignment horizontal="right" vertical="center"/>
    </xf>
    <xf numFmtId="2" fontId="30" fillId="4" borderId="9" xfId="0" applyNumberFormat="1" applyFont="1" applyFill="1" applyBorder="1" applyAlignment="1" applyProtection="1">
      <alignment horizontal="right" vertical="center" wrapText="1"/>
      <protection hidden="1"/>
    </xf>
    <xf numFmtId="0" fontId="30" fillId="4" borderId="12" xfId="0" applyFont="1" applyFill="1" applyBorder="1" applyAlignment="1">
      <alignment horizontal="center" vertical="center" wrapText="1"/>
    </xf>
    <xf numFmtId="4" fontId="30" fillId="4" borderId="9" xfId="66" applyNumberFormat="1" applyFont="1" applyFill="1" applyBorder="1" applyAlignment="1">
      <alignment horizontal="right" vertical="center" wrapText="1"/>
    </xf>
    <xf numFmtId="43" fontId="30" fillId="0" borderId="9" xfId="66" applyNumberFormat="1" applyFont="1" applyBorder="1" applyAlignment="1">
      <alignment horizontal="right" vertical="center" wrapText="1"/>
    </xf>
    <xf numFmtId="2" fontId="30" fillId="0" borderId="9" xfId="0" applyNumberFormat="1" applyFont="1" applyFill="1" applyBorder="1" applyAlignment="1" applyProtection="1">
      <alignment horizontal="center" vertical="center" wrapText="1"/>
      <protection locked="0"/>
    </xf>
    <xf numFmtId="49" fontId="30" fillId="0" borderId="9" xfId="0" applyNumberFormat="1" applyFont="1" applyBorder="1" applyAlignment="1" applyProtection="1">
      <alignment horizontal="center" vertical="center" wrapText="1"/>
      <protection locked="0"/>
    </xf>
    <xf numFmtId="1" fontId="30" fillId="0" borderId="9" xfId="0" applyNumberFormat="1" applyFont="1" applyBorder="1" applyAlignment="1" applyProtection="1">
      <alignment horizontal="center" vertical="center" wrapText="1"/>
      <protection locked="0"/>
    </xf>
    <xf numFmtId="0" fontId="30" fillId="4" borderId="7" xfId="0" applyNumberFormat="1" applyFont="1" applyFill="1" applyBorder="1" applyAlignment="1">
      <alignment vertical="center" wrapText="1"/>
    </xf>
    <xf numFmtId="0" fontId="30" fillId="4" borderId="9" xfId="0" applyNumberFormat="1" applyFont="1" applyFill="1" applyBorder="1" applyAlignment="1" applyProtection="1">
      <alignment vertical="center" wrapText="1"/>
      <protection hidden="1"/>
    </xf>
    <xf numFmtId="166" fontId="30" fillId="4" borderId="9" xfId="0" applyNumberFormat="1" applyFont="1" applyFill="1" applyBorder="1" applyAlignment="1">
      <alignment wrapText="1"/>
    </xf>
    <xf numFmtId="0" fontId="30" fillId="4" borderId="0" xfId="0" applyFont="1" applyFill="1" applyBorder="1" applyAlignment="1">
      <alignment vertical="center" wrapText="1"/>
    </xf>
    <xf numFmtId="170" fontId="30" fillId="4" borderId="9" xfId="0" applyNumberFormat="1" applyFont="1" applyFill="1" applyBorder="1" applyAlignment="1">
      <alignment horizontal="right" vertical="center" wrapText="1"/>
    </xf>
    <xf numFmtId="175" fontId="30" fillId="0" borderId="9" xfId="0" applyNumberFormat="1" applyFont="1" applyBorder="1" applyAlignment="1">
      <alignment horizontal="right" vertical="center" wrapText="1"/>
    </xf>
    <xf numFmtId="175" fontId="30" fillId="4" borderId="9" xfId="0" applyNumberFormat="1" applyFont="1" applyFill="1" applyBorder="1" applyAlignment="1">
      <alignment horizontal="right" vertical="center" wrapText="1"/>
    </xf>
    <xf numFmtId="0" fontId="30" fillId="0" borderId="15" xfId="0" applyFont="1" applyBorder="1" applyAlignment="1">
      <alignment horizontal="center" vertical="center" wrapText="1"/>
    </xf>
    <xf numFmtId="2" fontId="30" fillId="0" borderId="9" xfId="0" applyNumberFormat="1" applyFont="1" applyFill="1" applyBorder="1" applyAlignment="1">
      <alignment horizontal="right" vertical="center" wrapText="1"/>
    </xf>
    <xf numFmtId="2" fontId="30" fillId="4" borderId="13" xfId="0" applyNumberFormat="1" applyFont="1" applyFill="1" applyBorder="1" applyAlignment="1">
      <alignment horizontal="right" vertical="center" wrapText="1"/>
    </xf>
    <xf numFmtId="2" fontId="30" fillId="4" borderId="9" xfId="0" applyNumberFormat="1" applyFont="1" applyFill="1" applyBorder="1" applyAlignment="1">
      <alignment horizontal="left" vertical="center" wrapText="1"/>
    </xf>
    <xf numFmtId="49" fontId="30" fillId="4" borderId="9" xfId="0" applyNumberFormat="1" applyFont="1" applyFill="1" applyBorder="1" applyAlignment="1" applyProtection="1">
      <alignment horizontal="center" vertical="center"/>
      <protection locked="0"/>
    </xf>
    <xf numFmtId="172" fontId="30" fillId="4" borderId="9" xfId="0" applyNumberFormat="1" applyFont="1" applyFill="1" applyBorder="1" applyAlignment="1">
      <alignment horizontal="right" vertical="center" wrapText="1"/>
    </xf>
    <xf numFmtId="2" fontId="30" fillId="4" borderId="10" xfId="0" applyNumberFormat="1" applyFont="1" applyFill="1" applyBorder="1" applyAlignment="1">
      <alignment vertical="center" wrapText="1"/>
    </xf>
    <xf numFmtId="2" fontId="30" fillId="4" borderId="9" xfId="0" applyNumberFormat="1" applyFont="1" applyFill="1" applyBorder="1" applyAlignment="1">
      <alignment vertical="center" wrapText="1"/>
    </xf>
    <xf numFmtId="2" fontId="30" fillId="0" borderId="9" xfId="0" applyNumberFormat="1" applyFont="1" applyBorder="1" applyAlignment="1">
      <alignment horizontal="left" vertical="center" wrapText="1"/>
    </xf>
    <xf numFmtId="49" fontId="30" fillId="4" borderId="9" xfId="0" applyNumberFormat="1" applyFont="1" applyFill="1" applyBorder="1" applyAlignment="1">
      <alignment vertical="center" wrapText="1"/>
    </xf>
    <xf numFmtId="0" fontId="30" fillId="0" borderId="9" xfId="0" applyNumberFormat="1" applyFont="1" applyBorder="1" applyAlignment="1">
      <alignment horizontal="left" vertical="center" wrapText="1"/>
    </xf>
    <xf numFmtId="1" fontId="30" fillId="4" borderId="9" xfId="0" applyNumberFormat="1" applyFont="1" applyFill="1" applyBorder="1" applyAlignment="1" applyProtection="1">
      <alignment horizontal="center" vertical="center" wrapText="1"/>
      <protection locked="0"/>
    </xf>
    <xf numFmtId="49" fontId="30" fillId="4" borderId="15" xfId="0" applyNumberFormat="1" applyFont="1" applyFill="1" applyBorder="1" applyAlignment="1">
      <alignment vertical="center" wrapText="1"/>
    </xf>
    <xf numFmtId="4" fontId="30" fillId="0" borderId="0" xfId="0" applyNumberFormat="1" applyFont="1" applyFill="1" applyBorder="1" applyAlignment="1">
      <alignment horizontal="right" vertical="center" wrapText="1"/>
    </xf>
    <xf numFmtId="0" fontId="30" fillId="4" borderId="9" xfId="0" applyFont="1" applyFill="1" applyBorder="1" applyAlignment="1" applyProtection="1">
      <alignment horizontal="center" vertical="center"/>
      <protection locked="0"/>
    </xf>
    <xf numFmtId="4" fontId="30" fillId="4" borderId="9" xfId="0" applyNumberFormat="1" applyFont="1" applyFill="1" applyBorder="1" applyAlignment="1" applyProtection="1">
      <alignment horizontal="right" vertical="center"/>
      <protection locked="0"/>
    </xf>
    <xf numFmtId="0" fontId="30" fillId="4" borderId="9" xfId="0" applyNumberFormat="1" applyFont="1" applyFill="1" applyBorder="1" applyAlignment="1" applyProtection="1">
      <alignment horizontal="center" vertical="center"/>
      <protection locked="0"/>
    </xf>
    <xf numFmtId="2" fontId="30" fillId="4" borderId="15" xfId="0" applyNumberFormat="1" applyFont="1" applyFill="1" applyBorder="1" applyAlignment="1">
      <alignment horizontal="right" vertical="center" wrapText="1"/>
    </xf>
    <xf numFmtId="2" fontId="30" fillId="0" borderId="9" xfId="0" applyNumberFormat="1" applyFont="1" applyBorder="1" applyAlignment="1">
      <alignment horizontal="right" vertical="center" wrapText="1"/>
    </xf>
    <xf numFmtId="0" fontId="30" fillId="0" borderId="9" xfId="71" applyFont="1" applyFill="1" applyBorder="1" applyAlignment="1">
      <alignment horizontal="left" vertical="center" wrapText="1"/>
    </xf>
    <xf numFmtId="0" fontId="30" fillId="4" borderId="9" xfId="71" applyFont="1" applyFill="1" applyBorder="1" applyAlignment="1">
      <alignment horizontal="left" vertical="center" wrapText="1"/>
    </xf>
    <xf numFmtId="0" fontId="30" fillId="4" borderId="9" xfId="0" applyFont="1" applyFill="1" applyBorder="1" applyAlignment="1" applyProtection="1">
      <alignment horizontal="left" vertical="center"/>
      <protection hidden="1"/>
    </xf>
    <xf numFmtId="49" fontId="30" fillId="0" borderId="9" xfId="0" applyNumberFormat="1" applyFont="1" applyBorder="1" applyAlignment="1">
      <alignment horizontal="center" vertical="center" wrapText="1"/>
    </xf>
    <xf numFmtId="0" fontId="30" fillId="4" borderId="7" xfId="0" applyFont="1" applyFill="1" applyBorder="1" applyAlignment="1">
      <alignment vertical="center" wrapText="1"/>
    </xf>
    <xf numFmtId="4" fontId="30" fillId="4" borderId="10" xfId="0" applyNumberFormat="1" applyFont="1" applyFill="1" applyBorder="1" applyAlignment="1">
      <alignment horizontal="right" vertical="center" wrapText="1"/>
    </xf>
    <xf numFmtId="4" fontId="30" fillId="0" borderId="10" xfId="0" applyNumberFormat="1" applyFont="1" applyFill="1" applyBorder="1" applyAlignment="1">
      <alignment horizontal="right" vertical="center" wrapText="1"/>
    </xf>
    <xf numFmtId="4" fontId="30" fillId="4" borderId="9" xfId="44" applyNumberFormat="1" applyFont="1" applyFill="1" applyBorder="1" applyAlignment="1">
      <alignment horizontal="right" vertical="center" wrapText="1"/>
    </xf>
    <xf numFmtId="49" fontId="30" fillId="0" borderId="14" xfId="0" applyNumberFormat="1" applyFont="1" applyFill="1" applyBorder="1" applyAlignment="1">
      <alignment horizontal="center" vertical="center" wrapText="1"/>
    </xf>
    <xf numFmtId="176" fontId="30" fillId="0" borderId="9" xfId="0" applyNumberFormat="1" applyFont="1" applyBorder="1" applyAlignment="1">
      <alignment horizontal="right" vertical="center" wrapText="1"/>
    </xf>
    <xf numFmtId="171" fontId="30" fillId="4" borderId="9" xfId="0" applyNumberFormat="1" applyFont="1" applyFill="1" applyBorder="1" applyAlignment="1">
      <alignment vertical="center" wrapText="1"/>
    </xf>
    <xf numFmtId="2" fontId="30" fillId="0" borderId="9" xfId="0" applyNumberFormat="1" applyFont="1" applyBorder="1" applyAlignment="1" applyProtection="1">
      <alignment horizontal="right" vertical="center"/>
      <protection locked="0"/>
    </xf>
    <xf numFmtId="2" fontId="30" fillId="0" borderId="9" xfId="0" applyNumberFormat="1" applyFont="1" applyBorder="1" applyAlignment="1">
      <alignment horizontal="center" vertical="center" wrapText="1"/>
    </xf>
    <xf numFmtId="166" fontId="30" fillId="4" borderId="10" xfId="0" applyNumberFormat="1" applyFont="1" applyFill="1" applyBorder="1" applyAlignment="1">
      <alignment vertical="center" wrapText="1"/>
    </xf>
    <xf numFmtId="4" fontId="30" fillId="0" borderId="15" xfId="0" applyNumberFormat="1" applyFont="1" applyFill="1" applyBorder="1" applyAlignment="1">
      <alignment horizontal="right" vertical="center" wrapText="1"/>
    </xf>
    <xf numFmtId="177" fontId="30" fillId="0" borderId="9" xfId="0" applyNumberFormat="1" applyFont="1" applyFill="1" applyBorder="1" applyAlignment="1">
      <alignment horizontal="right" vertical="center" wrapText="1"/>
    </xf>
    <xf numFmtId="4" fontId="30" fillId="0" borderId="13" xfId="0" applyNumberFormat="1" applyFont="1" applyBorder="1" applyAlignment="1">
      <alignment horizontal="right" vertical="center"/>
    </xf>
    <xf numFmtId="0" fontId="30" fillId="4" borderId="10" xfId="0" applyFont="1" applyFill="1" applyBorder="1" applyAlignment="1">
      <alignment vertical="center" wrapText="1"/>
    </xf>
    <xf numFmtId="4" fontId="30" fillId="0" borderId="15" xfId="0" applyNumberFormat="1" applyFont="1" applyFill="1" applyBorder="1" applyAlignment="1" applyProtection="1">
      <alignment horizontal="right" vertical="center" wrapText="1"/>
      <protection locked="0"/>
    </xf>
    <xf numFmtId="4" fontId="30" fillId="4" borderId="15" xfId="0" applyNumberFormat="1" applyFont="1" applyFill="1" applyBorder="1" applyAlignment="1">
      <alignment horizontal="right" vertical="center" wrapText="1"/>
    </xf>
    <xf numFmtId="167" fontId="30" fillId="0" borderId="20" xfId="0" applyNumberFormat="1" applyFont="1" applyBorder="1" applyAlignment="1">
      <alignment horizontal="right" vertical="center" wrapText="1"/>
    </xf>
    <xf numFmtId="167" fontId="30" fillId="0" borderId="20" xfId="0" applyNumberFormat="1" applyFont="1" applyBorder="1" applyAlignment="1">
      <alignment horizontal="right" vertical="center"/>
    </xf>
    <xf numFmtId="167" fontId="30" fillId="0" borderId="21" xfId="0" applyNumberFormat="1" applyFont="1" applyBorder="1" applyAlignment="1">
      <alignment horizontal="right" vertical="center" wrapText="1"/>
    </xf>
    <xf numFmtId="4" fontId="30" fillId="0" borderId="8" xfId="0" applyNumberFormat="1" applyFont="1" applyFill="1" applyBorder="1" applyAlignment="1">
      <alignment horizontal="right" vertical="center" wrapText="1"/>
    </xf>
    <xf numFmtId="4" fontId="30" fillId="4" borderId="8" xfId="0" applyNumberFormat="1" applyFont="1" applyFill="1" applyBorder="1" applyAlignment="1">
      <alignment horizontal="right" vertical="center" wrapText="1"/>
    </xf>
    <xf numFmtId="49" fontId="30" fillId="4" borderId="8" xfId="0" applyNumberFormat="1" applyFont="1" applyFill="1" applyBorder="1" applyAlignment="1" applyProtection="1">
      <alignment horizontal="center" vertical="center" wrapText="1"/>
      <protection locked="0"/>
    </xf>
    <xf numFmtId="0" fontId="30" fillId="4" borderId="8" xfId="0" applyFont="1" applyFill="1" applyBorder="1" applyAlignment="1">
      <alignment horizontal="center" vertical="center" wrapText="1"/>
    </xf>
    <xf numFmtId="0" fontId="30" fillId="4" borderId="8" xfId="0" applyFont="1" applyFill="1" applyBorder="1" applyAlignment="1" applyProtection="1">
      <alignment vertical="center" wrapText="1"/>
      <protection locked="0"/>
    </xf>
    <xf numFmtId="166" fontId="30" fillId="0" borderId="8" xfId="0" applyNumberFormat="1" applyFont="1" applyBorder="1" applyAlignment="1">
      <alignment horizontal="left" vertical="center" wrapText="1"/>
    </xf>
    <xf numFmtId="166" fontId="30" fillId="4" borderId="8" xfId="0" applyNumberFormat="1" applyFont="1" applyFill="1" applyBorder="1" applyAlignment="1">
      <alignment horizontal="left" vertical="center" wrapText="1"/>
    </xf>
    <xf numFmtId="166" fontId="30" fillId="4" borderId="8" xfId="0" applyNumberFormat="1" applyFont="1" applyFill="1" applyBorder="1" applyAlignment="1">
      <alignment vertical="center" wrapText="1"/>
    </xf>
    <xf numFmtId="167" fontId="30" fillId="0" borderId="8" xfId="0" applyNumberFormat="1" applyFont="1" applyBorder="1" applyAlignment="1">
      <alignment horizontal="right" vertical="center" wrapText="1"/>
    </xf>
    <xf numFmtId="167" fontId="30" fillId="0" borderId="22" xfId="0" applyNumberFormat="1" applyFont="1" applyBorder="1" applyAlignment="1">
      <alignment horizontal="right" vertical="center" wrapText="1"/>
    </xf>
    <xf numFmtId="0" fontId="30" fillId="0" borderId="8" xfId="0" applyFont="1" applyBorder="1" applyAlignment="1">
      <alignment horizontal="left" vertical="center" wrapText="1"/>
    </xf>
    <xf numFmtId="0" fontId="30" fillId="0" borderId="8" xfId="0" applyFont="1" applyBorder="1" applyAlignment="1">
      <alignment horizontal="center" vertical="center" wrapText="1"/>
    </xf>
    <xf numFmtId="4" fontId="30" fillId="0" borderId="8" xfId="0" applyNumberFormat="1" applyFont="1" applyBorder="1" applyAlignment="1">
      <alignment horizontal="right" vertical="center" wrapText="1"/>
    </xf>
    <xf numFmtId="4" fontId="30" fillId="0" borderId="8" xfId="0" applyNumberFormat="1" applyFont="1" applyFill="1" applyBorder="1" applyAlignment="1" applyProtection="1">
      <alignment horizontal="right" vertical="center" wrapText="1"/>
      <protection hidden="1"/>
    </xf>
    <xf numFmtId="0" fontId="30" fillId="4" borderId="8" xfId="0" applyFont="1" applyFill="1" applyBorder="1" applyAlignment="1" applyProtection="1">
      <alignment horizontal="center" vertical="center" wrapText="1"/>
      <protection locked="0"/>
    </xf>
    <xf numFmtId="4" fontId="30" fillId="4" borderId="8" xfId="0" applyNumberFormat="1" applyFont="1" applyFill="1" applyBorder="1" applyAlignment="1">
      <alignment horizontal="right" vertical="center" wrapText="1" shrinkToFit="1"/>
    </xf>
    <xf numFmtId="4" fontId="30" fillId="0" borderId="8" xfId="0" applyNumberFormat="1" applyFont="1" applyFill="1" applyBorder="1" applyAlignment="1" applyProtection="1">
      <alignment horizontal="right" vertical="center"/>
      <protection hidden="1"/>
    </xf>
    <xf numFmtId="0" fontId="30" fillId="4" borderId="8" xfId="0" applyNumberFormat="1" applyFont="1" applyFill="1" applyBorder="1" applyAlignment="1" applyProtection="1">
      <alignment horizontal="center" vertical="center" wrapText="1"/>
      <protection locked="0"/>
    </xf>
    <xf numFmtId="49" fontId="30" fillId="4" borderId="8" xfId="0" applyNumberFormat="1" applyFont="1" applyFill="1" applyBorder="1" applyAlignment="1">
      <alignment horizontal="left" vertical="center" wrapText="1"/>
    </xf>
    <xf numFmtId="0" fontId="30" fillId="0" borderId="8" xfId="0" applyFont="1" applyFill="1" applyBorder="1" applyAlignment="1" applyProtection="1">
      <alignment horizontal="left" vertical="center" wrapText="1"/>
      <protection hidden="1"/>
    </xf>
    <xf numFmtId="0" fontId="30" fillId="0" borderId="8" xfId="0" applyFont="1" applyBorder="1" applyAlignment="1" applyProtection="1">
      <alignment horizontal="center" vertical="center" wrapText="1"/>
      <protection locked="0"/>
    </xf>
    <xf numFmtId="4" fontId="30" fillId="0" borderId="8" xfId="0" applyNumberFormat="1" applyFont="1" applyBorder="1" applyAlignment="1" applyProtection="1">
      <alignment horizontal="right" vertical="center" wrapText="1"/>
      <protection locked="0"/>
    </xf>
    <xf numFmtId="4" fontId="30" fillId="0" borderId="8" xfId="0" applyNumberFormat="1" applyFont="1" applyBorder="1" applyAlignment="1" applyProtection="1">
      <alignment horizontal="right" vertical="center" wrapText="1"/>
      <protection hidden="1"/>
    </xf>
    <xf numFmtId="0" fontId="30" fillId="0" borderId="8" xfId="0" applyNumberFormat="1"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protection locked="0"/>
    </xf>
    <xf numFmtId="0" fontId="30" fillId="0" borderId="24" xfId="0" applyFont="1" applyFill="1" applyBorder="1" applyAlignment="1" applyProtection="1">
      <alignment horizontal="left" vertical="center" wrapText="1"/>
      <protection hidden="1"/>
    </xf>
    <xf numFmtId="1" fontId="30" fillId="0" borderId="24" xfId="0" applyNumberFormat="1" applyFont="1" applyFill="1" applyBorder="1" applyAlignment="1" applyProtection="1">
      <alignment horizontal="center" vertical="center" wrapText="1"/>
      <protection locked="0"/>
    </xf>
    <xf numFmtId="0" fontId="30" fillId="4" borderId="24" xfId="0" applyFont="1" applyFill="1" applyBorder="1" applyAlignment="1">
      <alignment horizontal="left" vertical="center" wrapText="1"/>
    </xf>
    <xf numFmtId="0" fontId="30" fillId="0" borderId="27" xfId="0" applyFont="1" applyBorder="1" applyAlignment="1" applyProtection="1">
      <alignment horizontal="center" vertical="center" wrapText="1"/>
      <protection locked="0"/>
    </xf>
    <xf numFmtId="0" fontId="30" fillId="0" borderId="29" xfId="0" applyFont="1" applyBorder="1" applyAlignment="1" applyProtection="1">
      <alignment horizontal="center" vertical="center" wrapText="1"/>
      <protection locked="0"/>
    </xf>
    <xf numFmtId="4" fontId="30" fillId="0" borderId="24" xfId="0" applyNumberFormat="1" applyFont="1" applyBorder="1" applyAlignment="1">
      <alignment horizontal="right" vertical="center" wrapText="1"/>
    </xf>
    <xf numFmtId="2" fontId="30" fillId="0" borderId="24" xfId="0" applyNumberFormat="1" applyFont="1" applyFill="1" applyBorder="1" applyAlignment="1" applyProtection="1">
      <alignment horizontal="right" vertical="center" wrapText="1"/>
      <protection locked="0"/>
    </xf>
    <xf numFmtId="0" fontId="30" fillId="0" borderId="24" xfId="0" applyFont="1" applyFill="1" applyBorder="1" applyAlignment="1" applyProtection="1">
      <alignment horizontal="center" wrapText="1"/>
      <protection locked="0"/>
    </xf>
    <xf numFmtId="4" fontId="30" fillId="0" borderId="28" xfId="0" applyNumberFormat="1" applyFont="1" applyFill="1" applyBorder="1" applyAlignment="1">
      <alignment horizontal="right" vertical="center" wrapText="1"/>
    </xf>
    <xf numFmtId="4" fontId="30" fillId="0" borderId="24" xfId="0" applyNumberFormat="1" applyFont="1" applyFill="1" applyBorder="1" applyAlignment="1" applyProtection="1">
      <alignment horizontal="right" vertical="center"/>
      <protection hidden="1"/>
    </xf>
    <xf numFmtId="4" fontId="30" fillId="0" borderId="24" xfId="43" applyNumberFormat="1" applyFont="1" applyFill="1" applyBorder="1" applyAlignment="1">
      <alignment horizontal="right" vertical="center" wrapText="1"/>
    </xf>
    <xf numFmtId="4" fontId="30" fillId="0" borderId="24" xfId="0" applyNumberFormat="1" applyFont="1" applyBorder="1" applyAlignment="1" applyProtection="1">
      <alignment horizontal="right" vertical="center"/>
      <protection hidden="1"/>
    </xf>
    <xf numFmtId="0" fontId="30" fillId="0" borderId="24" xfId="0" applyFont="1" applyBorder="1" applyAlignment="1">
      <alignment horizontal="center" vertical="center"/>
    </xf>
    <xf numFmtId="3" fontId="30" fillId="0" borderId="24" xfId="44" applyNumberFormat="1" applyFont="1" applyFill="1" applyBorder="1" applyAlignment="1">
      <alignment horizontal="right" vertical="center" wrapText="1"/>
    </xf>
    <xf numFmtId="4" fontId="30" fillId="0" borderId="12" xfId="0" applyNumberFormat="1" applyFont="1" applyBorder="1" applyAlignment="1">
      <alignment horizontal="right" vertical="center" wrapText="1"/>
    </xf>
    <xf numFmtId="166" fontId="30" fillId="4" borderId="24" xfId="0" applyNumberFormat="1" applyFont="1" applyFill="1" applyBorder="1" applyAlignment="1">
      <alignment horizontal="left" vertical="center" wrapText="1"/>
    </xf>
    <xf numFmtId="2" fontId="30" fillId="4" borderId="24" xfId="0" applyNumberFormat="1" applyFont="1" applyFill="1" applyBorder="1" applyAlignment="1">
      <alignment horizontal="right" vertical="center" wrapText="1"/>
    </xf>
    <xf numFmtId="49" fontId="30" fillId="0" borderId="24" xfId="0" applyNumberFormat="1" applyFont="1" applyBorder="1" applyAlignment="1" applyProtection="1">
      <alignment horizontal="center" vertical="center" wrapText="1"/>
      <protection locked="0"/>
    </xf>
    <xf numFmtId="1" fontId="30" fillId="0" borderId="24" xfId="0" applyNumberFormat="1" applyFont="1" applyBorder="1" applyAlignment="1" applyProtection="1">
      <alignment horizontal="center" vertical="center" wrapText="1"/>
      <protection locked="0"/>
    </xf>
    <xf numFmtId="4" fontId="30" fillId="4" borderId="24" xfId="0" applyNumberFormat="1" applyFont="1" applyFill="1" applyBorder="1" applyAlignment="1" applyProtection="1">
      <alignment horizontal="right" vertical="center" wrapText="1"/>
      <protection locked="0"/>
    </xf>
    <xf numFmtId="4" fontId="30" fillId="4" borderId="24" xfId="0" applyNumberFormat="1" applyFont="1" applyFill="1" applyBorder="1" applyAlignment="1">
      <alignment horizontal="left" vertical="center" wrapText="1"/>
    </xf>
    <xf numFmtId="4" fontId="30" fillId="4" borderId="24" xfId="0" applyNumberFormat="1" applyFont="1" applyFill="1" applyBorder="1" applyAlignment="1">
      <alignment horizontal="center" vertical="center" wrapText="1"/>
    </xf>
    <xf numFmtId="1" fontId="30" fillId="4" borderId="24" xfId="0" applyNumberFormat="1" applyFont="1" applyFill="1" applyBorder="1" applyAlignment="1" applyProtection="1">
      <alignment horizontal="center" vertical="center" wrapText="1"/>
      <protection locked="0"/>
    </xf>
    <xf numFmtId="3" fontId="30" fillId="0" borderId="24" xfId="0" applyNumberFormat="1" applyFont="1" applyBorder="1" applyAlignment="1">
      <alignment horizontal="center" vertical="center" wrapText="1"/>
    </xf>
    <xf numFmtId="0" fontId="30" fillId="4" borderId="24" xfId="0" applyFont="1" applyFill="1" applyBorder="1" applyAlignment="1">
      <alignment vertical="center" wrapText="1"/>
    </xf>
    <xf numFmtId="0" fontId="30" fillId="4" borderId="30" xfId="0" applyFont="1" applyFill="1" applyBorder="1" applyAlignment="1">
      <alignment vertical="center" wrapText="1"/>
    </xf>
    <xf numFmtId="49" fontId="30" fillId="0" borderId="24" xfId="43" applyNumberFormat="1" applyFont="1" applyFill="1" applyBorder="1" applyAlignment="1">
      <alignment horizontal="center" vertical="center" wrapText="1"/>
    </xf>
    <xf numFmtId="2" fontId="30" fillId="4" borderId="24" xfId="0" applyNumberFormat="1" applyFont="1" applyFill="1" applyBorder="1" applyAlignment="1">
      <alignment vertical="center" wrapText="1"/>
    </xf>
    <xf numFmtId="0" fontId="30" fillId="0" borderId="30" xfId="0" applyFont="1" applyBorder="1" applyAlignment="1">
      <alignment horizontal="center" vertical="center" wrapText="1"/>
    </xf>
    <xf numFmtId="0" fontId="30" fillId="4" borderId="24" xfId="34" applyNumberFormat="1" applyFont="1" applyFill="1" applyBorder="1" applyAlignment="1">
      <alignment horizontal="left" vertical="center" wrapText="1"/>
    </xf>
    <xf numFmtId="4" fontId="30" fillId="4" borderId="24" xfId="0" applyNumberFormat="1" applyFont="1" applyFill="1" applyBorder="1" applyAlignment="1">
      <alignment vertical="center" wrapText="1"/>
    </xf>
    <xf numFmtId="4" fontId="30" fillId="4" borderId="24" xfId="0" applyNumberFormat="1" applyFont="1" applyFill="1" applyBorder="1" applyAlignment="1" applyProtection="1">
      <alignment vertical="center" wrapText="1"/>
      <protection locked="0"/>
    </xf>
    <xf numFmtId="4" fontId="30" fillId="0" borderId="24" xfId="0" applyNumberFormat="1" applyFont="1" applyBorder="1" applyAlignment="1" applyProtection="1">
      <alignment horizontal="right" vertical="center" wrapText="1"/>
      <protection hidden="1"/>
    </xf>
    <xf numFmtId="0" fontId="30" fillId="0" borderId="27" xfId="0" applyFont="1" applyBorder="1" applyAlignment="1">
      <alignment horizontal="center" vertical="center" wrapText="1"/>
    </xf>
    <xf numFmtId="0" fontId="30" fillId="0" borderId="24" xfId="0" applyNumberFormat="1" applyFont="1" applyFill="1" applyBorder="1" applyAlignment="1" applyProtection="1">
      <alignment horizontal="center" vertical="center" wrapText="1"/>
      <protection locked="0"/>
    </xf>
    <xf numFmtId="0" fontId="30" fillId="4" borderId="24" xfId="0" applyFont="1" applyFill="1" applyBorder="1" applyAlignment="1" applyProtection="1">
      <alignment horizontal="left" vertical="center" wrapText="1"/>
      <protection hidden="1"/>
    </xf>
    <xf numFmtId="0" fontId="30" fillId="0" borderId="7" xfId="0" applyFont="1" applyFill="1" applyBorder="1" applyAlignment="1" applyProtection="1">
      <alignment horizontal="center" vertical="center" wrapText="1"/>
      <protection locked="0"/>
    </xf>
    <xf numFmtId="0" fontId="30" fillId="0" borderId="7" xfId="0" applyNumberFormat="1" applyFont="1" applyFill="1" applyBorder="1" applyAlignment="1">
      <alignment horizontal="left" vertical="center"/>
    </xf>
    <xf numFmtId="167" fontId="30" fillId="0" borderId="12" xfId="0" applyNumberFormat="1" applyFont="1" applyFill="1" applyBorder="1" applyAlignment="1">
      <alignment horizontal="right" vertical="center" wrapText="1"/>
    </xf>
    <xf numFmtId="0" fontId="30" fillId="0" borderId="11" xfId="0" applyFont="1" applyFill="1" applyBorder="1" applyAlignment="1">
      <alignment horizontal="center" vertical="center" wrapText="1"/>
    </xf>
    <xf numFmtId="4" fontId="30" fillId="0" borderId="32" xfId="0" applyNumberFormat="1" applyFont="1" applyFill="1" applyBorder="1" applyAlignment="1">
      <alignment horizontal="right" vertical="center" wrapText="1"/>
    </xf>
    <xf numFmtId="0" fontId="30" fillId="4" borderId="15" xfId="0" applyFont="1" applyFill="1" applyBorder="1" applyAlignment="1">
      <alignment vertical="center" wrapText="1"/>
    </xf>
    <xf numFmtId="0" fontId="30" fillId="4" borderId="9" xfId="0" applyNumberFormat="1" applyFont="1" applyFill="1" applyBorder="1" applyAlignment="1">
      <alignment vertical="center" wrapText="1"/>
    </xf>
    <xf numFmtId="0" fontId="30" fillId="4" borderId="9" xfId="67" applyNumberFormat="1" applyFont="1" applyFill="1" applyBorder="1" applyAlignment="1">
      <alignment vertical="center" wrapText="1"/>
    </xf>
    <xf numFmtId="49" fontId="30" fillId="4" borderId="0" xfId="0" applyNumberFormat="1" applyFont="1" applyFill="1" applyAlignment="1">
      <alignment vertical="center" wrapText="1"/>
    </xf>
    <xf numFmtId="0" fontId="30" fillId="4" borderId="9" xfId="0" applyFont="1" applyFill="1" applyBorder="1" applyAlignment="1">
      <alignment vertical="center"/>
    </xf>
    <xf numFmtId="166" fontId="30" fillId="4" borderId="7" xfId="0" applyNumberFormat="1" applyFont="1" applyFill="1" applyBorder="1" applyAlignment="1">
      <alignment vertical="center" wrapText="1"/>
    </xf>
    <xf numFmtId="49" fontId="30" fillId="4" borderId="13" xfId="0" applyNumberFormat="1" applyFont="1" applyFill="1" applyBorder="1" applyAlignment="1">
      <alignment vertical="center" wrapText="1"/>
    </xf>
    <xf numFmtId="49" fontId="30" fillId="4" borderId="10" xfId="0" applyNumberFormat="1" applyFont="1" applyFill="1" applyBorder="1" applyAlignment="1">
      <alignment vertical="center" wrapText="1"/>
    </xf>
    <xf numFmtId="0" fontId="30" fillId="4" borderId="2" xfId="0" applyFont="1" applyFill="1" applyBorder="1" applyAlignment="1">
      <alignment vertical="center" wrapText="1"/>
    </xf>
    <xf numFmtId="166" fontId="30" fillId="4" borderId="13" xfId="0" applyNumberFormat="1" applyFont="1" applyFill="1" applyBorder="1" applyAlignment="1">
      <alignment vertical="center" wrapText="1"/>
    </xf>
    <xf numFmtId="0" fontId="30" fillId="4" borderId="13" xfId="0" applyFont="1" applyFill="1" applyBorder="1" applyAlignment="1">
      <alignment vertical="center" wrapText="1"/>
    </xf>
    <xf numFmtId="0" fontId="30" fillId="4" borderId="0" xfId="0" applyFont="1" applyFill="1" applyAlignment="1">
      <alignment vertical="center" wrapText="1"/>
    </xf>
    <xf numFmtId="0" fontId="30" fillId="4" borderId="17" xfId="0" applyFont="1" applyFill="1" applyBorder="1" applyAlignment="1">
      <alignment vertical="center" wrapText="1"/>
    </xf>
    <xf numFmtId="0" fontId="30" fillId="4" borderId="16" xfId="0" applyFont="1" applyFill="1" applyBorder="1" applyAlignment="1">
      <alignment vertical="center" wrapText="1"/>
    </xf>
    <xf numFmtId="0" fontId="30" fillId="4" borderId="9" xfId="69" applyFont="1" applyFill="1" applyBorder="1" applyAlignment="1">
      <alignment vertical="center" wrapText="1"/>
    </xf>
    <xf numFmtId="0" fontId="30" fillId="4" borderId="18" xfId="0" applyFont="1" applyFill="1" applyBorder="1" applyAlignment="1">
      <alignment vertical="center" wrapText="1"/>
    </xf>
    <xf numFmtId="49" fontId="30" fillId="4" borderId="18" xfId="0" applyNumberFormat="1" applyFont="1" applyFill="1" applyBorder="1" applyAlignment="1">
      <alignment vertical="center" wrapText="1"/>
    </xf>
    <xf numFmtId="0" fontId="30" fillId="4" borderId="19" xfId="0" applyFont="1" applyFill="1" applyBorder="1" applyAlignment="1">
      <alignment vertical="center" wrapText="1"/>
    </xf>
    <xf numFmtId="0" fontId="30" fillId="4" borderId="15" xfId="0" applyFont="1" applyFill="1" applyBorder="1" applyAlignment="1" applyProtection="1">
      <alignment vertical="center" wrapText="1"/>
      <protection locked="0"/>
    </xf>
    <xf numFmtId="0" fontId="30" fillId="4" borderId="9" xfId="0" applyNumberFormat="1" applyFont="1" applyFill="1" applyBorder="1" applyAlignment="1" applyProtection="1">
      <alignment vertical="center" wrapText="1"/>
      <protection locked="0"/>
    </xf>
    <xf numFmtId="0" fontId="30" fillId="4" borderId="9" xfId="0" applyFont="1" applyFill="1" applyBorder="1" applyAlignment="1">
      <alignment vertical="top" wrapText="1"/>
    </xf>
    <xf numFmtId="0" fontId="30" fillId="4" borderId="9" xfId="43" applyFont="1" applyFill="1" applyBorder="1" applyAlignment="1" applyProtection="1">
      <alignment vertical="center" wrapText="1"/>
      <protection locked="0"/>
    </xf>
    <xf numFmtId="49" fontId="30" fillId="4" borderId="9" xfId="0" applyNumberFormat="1" applyFont="1" applyFill="1" applyBorder="1" applyAlignment="1" applyProtection="1">
      <alignment wrapText="1"/>
      <protection locked="0"/>
    </xf>
    <xf numFmtId="166" fontId="30" fillId="4" borderId="9" xfId="0" applyNumberFormat="1" applyFont="1" applyFill="1" applyBorder="1" applyAlignment="1">
      <alignment vertical="center" wrapText="1" shrinkToFit="1"/>
    </xf>
    <xf numFmtId="0" fontId="30" fillId="4" borderId="9" xfId="0" applyFont="1" applyFill="1" applyBorder="1" applyAlignment="1">
      <alignment vertical="center" wrapText="1" shrinkToFit="1"/>
    </xf>
    <xf numFmtId="0" fontId="30" fillId="4" borderId="0" xfId="0" applyFont="1" applyFill="1" applyAlignment="1" applyProtection="1">
      <alignment vertical="center" wrapText="1"/>
      <protection locked="0"/>
    </xf>
    <xf numFmtId="0" fontId="30" fillId="4" borderId="8" xfId="0" applyFont="1" applyFill="1" applyBorder="1" applyAlignment="1">
      <alignment vertical="center" wrapText="1"/>
    </xf>
    <xf numFmtId="0" fontId="30" fillId="4" borderId="8" xfId="0" applyNumberFormat="1" applyFont="1" applyFill="1" applyBorder="1" applyAlignment="1">
      <alignment vertical="center" wrapText="1"/>
    </xf>
    <xf numFmtId="166" fontId="30" fillId="4" borderId="8" xfId="0" applyNumberFormat="1" applyFont="1" applyFill="1" applyBorder="1" applyAlignment="1">
      <alignment vertical="center" wrapText="1" shrinkToFit="1"/>
    </xf>
    <xf numFmtId="17" fontId="30" fillId="4" borderId="8" xfId="0" applyNumberFormat="1" applyFont="1" applyFill="1" applyBorder="1" applyAlignment="1">
      <alignment vertical="center" wrapText="1"/>
    </xf>
    <xf numFmtId="49" fontId="30" fillId="4" borderId="24" xfId="0" applyNumberFormat="1" applyFont="1" applyFill="1" applyBorder="1" applyAlignment="1" applyProtection="1">
      <alignment vertical="center" wrapText="1"/>
      <protection locked="0"/>
    </xf>
    <xf numFmtId="49" fontId="30" fillId="4" borderId="24" xfId="0" applyNumberFormat="1" applyFont="1" applyFill="1" applyBorder="1" applyAlignment="1">
      <alignment vertical="center" wrapText="1"/>
    </xf>
    <xf numFmtId="0" fontId="30" fillId="4" borderId="24" xfId="0" applyNumberFormat="1" applyFont="1" applyFill="1" applyBorder="1" applyAlignment="1">
      <alignment vertical="center" wrapText="1"/>
    </xf>
    <xf numFmtId="0" fontId="30" fillId="4" borderId="27" xfId="0" applyFont="1" applyFill="1" applyBorder="1" applyAlignment="1">
      <alignment vertical="center" wrapText="1"/>
    </xf>
    <xf numFmtId="166" fontId="30" fillId="4" borderId="9" xfId="0" applyNumberFormat="1" applyFont="1" applyFill="1" applyBorder="1" applyAlignment="1" applyProtection="1">
      <alignment vertical="center" wrapText="1"/>
      <protection locked="0"/>
    </xf>
    <xf numFmtId="166" fontId="30" fillId="4" borderId="9" xfId="0" applyNumberFormat="1" applyFont="1" applyFill="1" applyBorder="1" applyAlignment="1" applyProtection="1">
      <alignment vertical="center" wrapText="1"/>
      <protection hidden="1"/>
    </xf>
    <xf numFmtId="166" fontId="30" fillId="4" borderId="9" xfId="0" applyNumberFormat="1" applyFont="1" applyFill="1" applyBorder="1" applyAlignment="1">
      <alignment vertical="top" wrapText="1"/>
    </xf>
    <xf numFmtId="0" fontId="30" fillId="4" borderId="9" xfId="0" applyFont="1" applyFill="1" applyBorder="1" applyAlignment="1" applyProtection="1">
      <protection locked="0"/>
    </xf>
    <xf numFmtId="3" fontId="30" fillId="4" borderId="9" xfId="0" applyNumberFormat="1" applyFont="1" applyFill="1" applyBorder="1" applyAlignment="1">
      <alignment vertical="center" wrapText="1"/>
    </xf>
    <xf numFmtId="0" fontId="30" fillId="4" borderId="9" xfId="65" applyNumberFormat="1" applyFont="1" applyFill="1" applyBorder="1" applyAlignment="1">
      <alignment vertical="center" wrapText="1"/>
    </xf>
    <xf numFmtId="0" fontId="30" fillId="4" borderId="9" xfId="0" applyFont="1" applyFill="1" applyBorder="1" applyAlignment="1" applyProtection="1">
      <alignment wrapText="1"/>
      <protection locked="0"/>
    </xf>
    <xf numFmtId="49" fontId="30" fillId="4" borderId="9" xfId="0" applyNumberFormat="1" applyFont="1" applyFill="1" applyBorder="1" applyAlignment="1" applyProtection="1">
      <alignment vertical="top" wrapText="1"/>
      <protection locked="0"/>
    </xf>
    <xf numFmtId="0" fontId="30" fillId="4" borderId="11" xfId="0" applyFont="1" applyFill="1" applyBorder="1" applyAlignment="1">
      <alignment vertical="center" wrapText="1"/>
    </xf>
    <xf numFmtId="0" fontId="30" fillId="4" borderId="13" xfId="0" applyFont="1" applyFill="1" applyBorder="1" applyAlignment="1" applyProtection="1">
      <alignment vertical="center" wrapText="1"/>
      <protection locked="0"/>
    </xf>
    <xf numFmtId="0" fontId="30" fillId="4" borderId="0" xfId="0" applyFont="1" applyFill="1" applyAlignment="1">
      <alignment vertical="center"/>
    </xf>
    <xf numFmtId="0" fontId="30" fillId="4" borderId="13" xfId="0" applyFont="1" applyFill="1" applyBorder="1" applyAlignment="1" applyProtection="1">
      <alignment vertical="center"/>
      <protection locked="0"/>
    </xf>
    <xf numFmtId="166" fontId="30" fillId="4" borderId="9" xfId="68" applyNumberFormat="1" applyFont="1" applyFill="1" applyBorder="1" applyAlignment="1">
      <alignment vertical="center" wrapText="1"/>
    </xf>
    <xf numFmtId="166" fontId="30" fillId="4" borderId="9" xfId="34" applyNumberFormat="1" applyFont="1" applyFill="1" applyBorder="1" applyAlignment="1">
      <alignment vertical="center" wrapText="1"/>
    </xf>
    <xf numFmtId="166" fontId="30" fillId="4" borderId="9" xfId="50" applyNumberFormat="1" applyFont="1" applyFill="1" applyBorder="1" applyAlignment="1">
      <alignment vertical="center" wrapText="1"/>
    </xf>
    <xf numFmtId="49" fontId="30" fillId="4" borderId="7" xfId="0" applyNumberFormat="1" applyFont="1" applyFill="1" applyBorder="1" applyAlignment="1">
      <alignment vertical="center" wrapText="1"/>
    </xf>
    <xf numFmtId="11" fontId="30" fillId="4" borderId="9" xfId="0" applyNumberFormat="1" applyFont="1" applyFill="1" applyBorder="1" applyAlignment="1">
      <alignment vertical="center" wrapText="1"/>
    </xf>
    <xf numFmtId="0" fontId="30" fillId="4" borderId="10" xfId="65" applyNumberFormat="1" applyFont="1" applyFill="1" applyBorder="1" applyAlignment="1">
      <alignment vertical="center" wrapText="1"/>
    </xf>
    <xf numFmtId="0" fontId="30" fillId="4" borderId="13" xfId="0" applyFont="1" applyFill="1" applyBorder="1" applyAlignment="1">
      <alignment vertical="center"/>
    </xf>
    <xf numFmtId="171" fontId="30" fillId="4" borderId="10" xfId="0" applyNumberFormat="1" applyFont="1" applyFill="1" applyBorder="1" applyAlignment="1">
      <alignment vertical="center" wrapText="1"/>
    </xf>
    <xf numFmtId="2" fontId="30" fillId="4" borderId="13" xfId="0" applyNumberFormat="1" applyFont="1" applyFill="1" applyBorder="1" applyAlignment="1">
      <alignment vertical="center" wrapText="1"/>
    </xf>
    <xf numFmtId="2" fontId="30" fillId="4" borderId="15" xfId="0" applyNumberFormat="1" applyFont="1" applyFill="1" applyBorder="1" applyAlignment="1">
      <alignment vertical="center" wrapText="1"/>
    </xf>
    <xf numFmtId="2" fontId="30" fillId="4" borderId="18" xfId="0" applyNumberFormat="1" applyFont="1" applyFill="1" applyBorder="1" applyAlignment="1">
      <alignment vertical="center" wrapText="1"/>
    </xf>
    <xf numFmtId="166" fontId="30" fillId="4" borderId="9" xfId="0" applyNumberFormat="1" applyFont="1" applyFill="1" applyBorder="1" applyAlignment="1">
      <alignment vertical="center"/>
    </xf>
    <xf numFmtId="1" fontId="30" fillId="4" borderId="9" xfId="0" applyNumberFormat="1" applyFont="1" applyFill="1" applyBorder="1" applyAlignment="1">
      <alignment vertical="center" wrapText="1"/>
    </xf>
    <xf numFmtId="0" fontId="30" fillId="4" borderId="15" xfId="70" applyFont="1" applyFill="1" applyBorder="1" applyAlignment="1">
      <alignment vertical="center" wrapText="1"/>
    </xf>
    <xf numFmtId="0" fontId="31" fillId="4" borderId="9" xfId="0" applyFont="1" applyFill="1" applyBorder="1" applyAlignment="1">
      <alignment vertical="center" wrapText="1"/>
    </xf>
    <xf numFmtId="0" fontId="30" fillId="4" borderId="9" xfId="67" applyFont="1" applyFill="1" applyBorder="1" applyAlignment="1">
      <alignment vertical="center" wrapText="1"/>
    </xf>
    <xf numFmtId="16" fontId="30" fillId="4" borderId="9" xfId="0" applyNumberFormat="1" applyFont="1" applyFill="1" applyBorder="1" applyAlignment="1">
      <alignment vertical="center" wrapText="1"/>
    </xf>
    <xf numFmtId="0" fontId="30" fillId="4" borderId="9" xfId="43" applyNumberFormat="1" applyFont="1" applyFill="1" applyBorder="1" applyAlignment="1" applyProtection="1">
      <alignment vertical="center" wrapText="1"/>
      <protection hidden="1"/>
    </xf>
    <xf numFmtId="16" fontId="30" fillId="4" borderId="7" xfId="0" applyNumberFormat="1" applyFont="1" applyFill="1" applyBorder="1" applyAlignment="1">
      <alignment vertical="center" wrapText="1"/>
    </xf>
    <xf numFmtId="0" fontId="30" fillId="4" borderId="9" xfId="0" applyFont="1" applyFill="1" applyBorder="1" applyAlignment="1"/>
    <xf numFmtId="2" fontId="30" fillId="4" borderId="9" xfId="0" applyNumberFormat="1" applyFont="1" applyFill="1" applyBorder="1" applyAlignment="1" applyProtection="1">
      <alignment vertical="center" wrapText="1"/>
      <protection locked="0"/>
    </xf>
    <xf numFmtId="170" fontId="30" fillId="4" borderId="9" xfId="0" applyNumberFormat="1" applyFont="1" applyFill="1" applyBorder="1" applyAlignment="1">
      <alignment vertical="center" wrapText="1"/>
    </xf>
    <xf numFmtId="0" fontId="30" fillId="4" borderId="0" xfId="0" applyFont="1" applyFill="1" applyAlignment="1">
      <alignment wrapText="1"/>
    </xf>
    <xf numFmtId="0" fontId="30" fillId="4" borderId="8" xfId="0" applyFont="1" applyFill="1" applyBorder="1" applyAlignment="1">
      <alignment vertical="center"/>
    </xf>
    <xf numFmtId="0" fontId="30" fillId="4" borderId="8" xfId="0" applyFont="1" applyFill="1" applyBorder="1" applyAlignment="1" applyProtection="1">
      <alignment vertical="center"/>
      <protection locked="0"/>
    </xf>
    <xf numFmtId="166" fontId="31" fillId="4" borderId="8" xfId="0" applyNumberFormat="1" applyFont="1" applyFill="1" applyBorder="1" applyAlignment="1" applyProtection="1">
      <alignment vertical="center" wrapText="1"/>
      <protection locked="0"/>
    </xf>
    <xf numFmtId="166" fontId="30" fillId="4" borderId="8" xfId="0" applyNumberFormat="1" applyFont="1" applyFill="1" applyBorder="1" applyAlignment="1" applyProtection="1">
      <alignment vertical="center" wrapText="1"/>
      <protection hidden="1"/>
    </xf>
    <xf numFmtId="0" fontId="31" fillId="4" borderId="8" xfId="0" applyFont="1" applyFill="1" applyBorder="1" applyAlignment="1" applyProtection="1">
      <alignment vertical="center"/>
      <protection locked="0"/>
    </xf>
    <xf numFmtId="166" fontId="30" fillId="4" borderId="8" xfId="0" applyNumberFormat="1" applyFont="1" applyFill="1" applyBorder="1" applyAlignment="1" applyProtection="1">
      <alignment vertical="center" wrapText="1"/>
      <protection locked="0"/>
    </xf>
    <xf numFmtId="49" fontId="30" fillId="4" borderId="8" xfId="0" applyNumberFormat="1" applyFont="1" applyFill="1" applyBorder="1" applyAlignment="1" applyProtection="1">
      <alignment vertical="center" wrapText="1"/>
      <protection locked="0"/>
    </xf>
    <xf numFmtId="49" fontId="30" fillId="4" borderId="8" xfId="0" applyNumberFormat="1" applyFont="1" applyFill="1" applyBorder="1" applyAlignment="1" applyProtection="1">
      <alignment wrapText="1"/>
      <protection locked="0"/>
    </xf>
    <xf numFmtId="49" fontId="30" fillId="4" borderId="8" xfId="0" applyNumberFormat="1" applyFont="1" applyFill="1" applyBorder="1" applyAlignment="1">
      <alignment vertical="center" wrapText="1"/>
    </xf>
    <xf numFmtId="0" fontId="30" fillId="4" borderId="8" xfId="0" applyNumberFormat="1" applyFont="1" applyFill="1" applyBorder="1" applyAlignment="1" applyProtection="1">
      <alignment vertical="center" wrapText="1"/>
      <protection hidden="1"/>
    </xf>
    <xf numFmtId="49" fontId="30" fillId="4" borderId="23" xfId="0" applyNumberFormat="1" applyFont="1" applyFill="1" applyBorder="1" applyAlignment="1" applyProtection="1">
      <alignment vertical="center" wrapText="1"/>
      <protection locked="0"/>
    </xf>
    <xf numFmtId="0" fontId="30" fillId="4" borderId="24" xfId="0" applyFont="1" applyFill="1" applyBorder="1" applyAlignment="1" applyProtection="1">
      <alignment vertical="center"/>
      <protection locked="0"/>
    </xf>
    <xf numFmtId="166" fontId="30" fillId="4" borderId="24" xfId="0" applyNumberFormat="1" applyFont="1" applyFill="1" applyBorder="1" applyAlignment="1">
      <alignment wrapText="1"/>
    </xf>
    <xf numFmtId="166" fontId="30" fillId="4" borderId="24" xfId="0" applyNumberFormat="1" applyFont="1" applyFill="1" applyBorder="1" applyAlignment="1" applyProtection="1">
      <alignment vertical="center" wrapText="1"/>
      <protection locked="0"/>
    </xf>
    <xf numFmtId="166" fontId="30" fillId="4" borderId="24" xfId="0" applyNumberFormat="1" applyFont="1" applyFill="1" applyBorder="1" applyAlignment="1" applyProtection="1">
      <alignment vertical="center" wrapText="1"/>
      <protection hidden="1"/>
    </xf>
    <xf numFmtId="0" fontId="30" fillId="4" borderId="24" xfId="0" applyFont="1" applyFill="1" applyBorder="1" applyAlignment="1" applyProtection="1">
      <alignment wrapText="1"/>
      <protection locked="0"/>
    </xf>
    <xf numFmtId="0" fontId="30" fillId="4" borderId="24" xfId="0" applyFont="1" applyFill="1" applyBorder="1" applyAlignment="1">
      <alignment wrapText="1"/>
    </xf>
    <xf numFmtId="0" fontId="30" fillId="4" borderId="30" xfId="0" applyNumberFormat="1" applyFont="1" applyFill="1" applyBorder="1" applyAlignment="1">
      <alignment vertical="center" wrapText="1"/>
    </xf>
    <xf numFmtId="0" fontId="30" fillId="4" borderId="12" xfId="0" applyFont="1" applyFill="1" applyBorder="1" applyAlignment="1">
      <alignment vertical="center" wrapText="1"/>
    </xf>
    <xf numFmtId="2" fontId="30" fillId="4" borderId="24" xfId="0" applyNumberFormat="1" applyFont="1" applyFill="1" applyBorder="1" applyAlignment="1" applyProtection="1">
      <alignment vertical="center" wrapText="1"/>
      <protection locked="0"/>
    </xf>
    <xf numFmtId="0" fontId="30" fillId="4" borderId="24" xfId="0" applyFont="1" applyFill="1" applyBorder="1" applyAlignment="1">
      <alignment vertical="center"/>
    </xf>
    <xf numFmtId="0" fontId="30" fillId="4" borderId="24" xfId="0" quotePrefix="1" applyFont="1" applyFill="1" applyBorder="1" applyAlignment="1">
      <alignment vertical="center" wrapText="1"/>
    </xf>
    <xf numFmtId="166" fontId="31" fillId="4" borderId="24" xfId="0" applyNumberFormat="1" applyFont="1" applyFill="1" applyBorder="1" applyAlignment="1">
      <alignment vertical="center" wrapText="1"/>
    </xf>
    <xf numFmtId="0" fontId="31" fillId="4" borderId="24" xfId="0" applyFont="1" applyFill="1" applyBorder="1" applyAlignment="1">
      <alignment vertical="center" wrapText="1"/>
    </xf>
    <xf numFmtId="0" fontId="31" fillId="4" borderId="24" xfId="0" applyFont="1" applyFill="1" applyBorder="1" applyAlignment="1" applyProtection="1">
      <alignment vertical="center" wrapText="1"/>
      <protection locked="0"/>
    </xf>
    <xf numFmtId="0" fontId="31" fillId="4" borderId="24" xfId="0" applyFont="1" applyFill="1" applyBorder="1" applyAlignment="1" applyProtection="1">
      <alignment vertical="center"/>
      <protection locked="0"/>
    </xf>
    <xf numFmtId="0" fontId="30" fillId="4" borderId="24" xfId="43" applyFont="1" applyFill="1" applyBorder="1" applyAlignment="1">
      <alignment vertical="center" wrapText="1"/>
    </xf>
    <xf numFmtId="49" fontId="30" fillId="4" borderId="28" xfId="0" applyNumberFormat="1" applyFont="1" applyFill="1" applyBorder="1" applyAlignment="1" applyProtection="1">
      <alignment vertical="center" wrapText="1"/>
      <protection locked="0"/>
    </xf>
    <xf numFmtId="49" fontId="30" fillId="4" borderId="28" xfId="0" applyNumberFormat="1" applyFont="1" applyFill="1" applyBorder="1" applyAlignment="1">
      <alignment vertical="center" wrapText="1"/>
    </xf>
    <xf numFmtId="0" fontId="30" fillId="4" borderId="28" xfId="0" applyFont="1" applyFill="1" applyBorder="1" applyAlignment="1" applyProtection="1">
      <alignment vertical="center" wrapText="1"/>
      <protection locked="0"/>
    </xf>
    <xf numFmtId="0" fontId="30" fillId="4" borderId="24" xfId="0" applyNumberFormat="1" applyFont="1" applyFill="1" applyBorder="1" applyAlignment="1" applyProtection="1">
      <alignment vertical="center" wrapText="1"/>
      <protection hidden="1"/>
    </xf>
    <xf numFmtId="0" fontId="3" fillId="0" borderId="0" xfId="0" applyFont="1" applyAlignment="1" applyProtection="1">
      <alignment horizontal="left" wrapText="1"/>
      <protection hidden="1"/>
    </xf>
    <xf numFmtId="0" fontId="2" fillId="3" borderId="5" xfId="43" applyFont="1" applyFill="1" applyBorder="1" applyAlignment="1" applyProtection="1">
      <alignment horizontal="left" vertical="center" wrapText="1"/>
      <protection locked="0"/>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 fillId="3" borderId="5" xfId="43" applyFont="1" applyFill="1" applyBorder="1" applyAlignment="1" applyProtection="1">
      <alignment horizontal="right" vertical="center" wrapText="1"/>
      <protection locked="0"/>
    </xf>
    <xf numFmtId="0" fontId="27" fillId="0" borderId="3" xfId="0" applyNumberFormat="1" applyFont="1" applyFill="1" applyBorder="1" applyAlignment="1">
      <alignment horizontal="right"/>
    </xf>
    <xf numFmtId="4" fontId="30" fillId="0" borderId="9" xfId="0" applyNumberFormat="1" applyFont="1" applyFill="1" applyBorder="1" applyAlignment="1" applyProtection="1">
      <alignment horizontal="right"/>
      <protection locked="0"/>
    </xf>
    <xf numFmtId="167" fontId="30" fillId="0" borderId="9" xfId="0" applyNumberFormat="1" applyFont="1" applyFill="1" applyBorder="1" applyAlignment="1" applyProtection="1">
      <alignment horizontal="right" vertical="center"/>
      <protection locked="0"/>
    </xf>
    <xf numFmtId="4" fontId="30" fillId="0" borderId="9" xfId="0" applyNumberFormat="1" applyFont="1" applyFill="1" applyBorder="1" applyAlignment="1" applyProtection="1">
      <alignment horizontal="right" vertical="center"/>
    </xf>
    <xf numFmtId="4" fontId="30" fillId="0" borderId="9" xfId="43" applyNumberFormat="1" applyFont="1" applyFill="1" applyBorder="1" applyAlignment="1">
      <alignment horizontal="right" vertical="center" wrapText="1"/>
    </xf>
    <xf numFmtId="4" fontId="30" fillId="4" borderId="9" xfId="43" applyNumberFormat="1" applyFont="1" applyFill="1" applyBorder="1" applyAlignment="1">
      <alignment horizontal="right" vertical="center" wrapText="1"/>
    </xf>
    <xf numFmtId="4" fontId="30" fillId="0" borderId="13" xfId="43" applyNumberFormat="1" applyFont="1" applyFill="1" applyBorder="1" applyAlignment="1">
      <alignment horizontal="right" vertical="center" wrapText="1"/>
    </xf>
    <xf numFmtId="167" fontId="30" fillId="0" borderId="9" xfId="0" applyNumberFormat="1" applyFont="1" applyFill="1" applyBorder="1" applyAlignment="1" applyProtection="1">
      <alignment horizontal="right" vertical="center" wrapText="1"/>
      <protection locked="0"/>
    </xf>
    <xf numFmtId="172" fontId="30" fillId="0" borderId="9" xfId="0" applyNumberFormat="1" applyFont="1" applyBorder="1" applyAlignment="1">
      <alignment horizontal="right" vertical="center" wrapText="1"/>
    </xf>
    <xf numFmtId="168" fontId="30" fillId="0" borderId="9" xfId="0" applyNumberFormat="1" applyFont="1" applyBorder="1" applyAlignment="1">
      <alignment horizontal="right" vertical="center" wrapText="1"/>
    </xf>
    <xf numFmtId="4" fontId="31" fillId="0" borderId="8" xfId="0" applyNumberFormat="1" applyFont="1" applyBorder="1" applyAlignment="1" applyProtection="1">
      <alignment horizontal="right" vertical="center" wrapText="1"/>
      <protection hidden="1"/>
    </xf>
    <xf numFmtId="4" fontId="30" fillId="0" borderId="8" xfId="0" applyNumberFormat="1" applyFont="1" applyBorder="1" applyAlignment="1" applyProtection="1">
      <alignment horizontal="right" vertical="center"/>
      <protection locked="0"/>
    </xf>
    <xf numFmtId="4" fontId="30" fillId="0" borderId="8" xfId="0" applyNumberFormat="1" applyFont="1" applyBorder="1" applyAlignment="1">
      <alignment horizontal="right" vertical="center"/>
    </xf>
    <xf numFmtId="4" fontId="31" fillId="0" borderId="24" xfId="0" applyNumberFormat="1" applyFont="1" applyFill="1" applyBorder="1" applyAlignment="1" applyProtection="1">
      <alignment horizontal="right" vertical="center" wrapText="1"/>
      <protection locked="0"/>
    </xf>
    <xf numFmtId="4" fontId="31" fillId="0" borderId="24" xfId="0" applyNumberFormat="1" applyFont="1" applyBorder="1" applyAlignment="1">
      <alignment horizontal="right" vertical="center"/>
    </xf>
    <xf numFmtId="4" fontId="30" fillId="0" borderId="24" xfId="0" applyNumberFormat="1" applyFont="1" applyBorder="1" applyAlignment="1" applyProtection="1">
      <alignment horizontal="right" vertical="center" wrapText="1"/>
      <protection locked="0"/>
    </xf>
    <xf numFmtId="4" fontId="30" fillId="0" borderId="24" xfId="0" applyNumberFormat="1" applyFont="1" applyFill="1" applyBorder="1" applyAlignment="1">
      <alignment horizontal="right" vertical="center"/>
    </xf>
    <xf numFmtId="4" fontId="30" fillId="0" borderId="28" xfId="0" applyNumberFormat="1" applyFont="1" applyFill="1" applyBorder="1" applyAlignment="1" applyProtection="1">
      <alignment horizontal="right" vertical="center" wrapText="1"/>
      <protection locked="0"/>
    </xf>
    <xf numFmtId="4" fontId="3" fillId="0" borderId="0" xfId="0" applyNumberFormat="1" applyFont="1" applyAlignment="1">
      <alignment horizontal="right"/>
    </xf>
    <xf numFmtId="0" fontId="2" fillId="3" borderId="6"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hidden="1"/>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7" fillId="0" borderId="3" xfId="0" applyNumberFormat="1" applyFont="1" applyFill="1" applyBorder="1" applyAlignment="1">
      <alignment horizontal="center"/>
    </xf>
    <xf numFmtId="49" fontId="30" fillId="0" borderId="9" xfId="0" applyNumberFormat="1" applyFont="1" applyBorder="1" applyAlignment="1" applyProtection="1">
      <alignment horizontal="center" vertical="center"/>
      <protection locked="0"/>
    </xf>
    <xf numFmtId="49" fontId="30" fillId="0" borderId="9" xfId="0" applyNumberFormat="1" applyFont="1" applyFill="1" applyBorder="1" applyAlignment="1" applyProtection="1">
      <alignment horizontal="center"/>
      <protection locked="0"/>
    </xf>
    <xf numFmtId="17" fontId="30" fillId="0" borderId="9" xfId="0" applyNumberFormat="1" applyFont="1" applyBorder="1" applyAlignment="1">
      <alignment horizontal="center" vertical="center"/>
    </xf>
    <xf numFmtId="49" fontId="30" fillId="0" borderId="9" xfId="0" applyNumberFormat="1" applyFont="1" applyBorder="1" applyAlignment="1" applyProtection="1">
      <alignment horizontal="center"/>
      <protection locked="0"/>
    </xf>
    <xf numFmtId="49" fontId="30" fillId="0" borderId="13" xfId="0" applyNumberFormat="1" applyFont="1" applyFill="1" applyBorder="1" applyAlignment="1" applyProtection="1">
      <alignment horizontal="center" vertical="center" wrapText="1"/>
      <protection locked="0"/>
    </xf>
    <xf numFmtId="0" fontId="30" fillId="0" borderId="15" xfId="0" applyFont="1" applyBorder="1" applyAlignment="1">
      <alignment horizontal="center" vertical="center"/>
    </xf>
    <xf numFmtId="0" fontId="30" fillId="0" borderId="15" xfId="0" applyFont="1" applyFill="1" applyBorder="1" applyAlignment="1">
      <alignment horizontal="center" vertical="center"/>
    </xf>
    <xf numFmtId="0" fontId="30" fillId="4" borderId="17" xfId="0" applyFont="1" applyFill="1" applyBorder="1" applyAlignment="1">
      <alignment horizontal="center" vertical="center"/>
    </xf>
    <xf numFmtId="0" fontId="30" fillId="4" borderId="15" xfId="0" applyFont="1" applyFill="1" applyBorder="1" applyAlignment="1">
      <alignment horizontal="center" vertical="center"/>
    </xf>
    <xf numFmtId="49" fontId="30" fillId="0" borderId="15" xfId="0" applyNumberFormat="1" applyFont="1" applyFill="1" applyBorder="1" applyAlignment="1" applyProtection="1">
      <alignment horizontal="center" vertical="center" wrapText="1"/>
      <protection locked="0"/>
    </xf>
    <xf numFmtId="49" fontId="30" fillId="4" borderId="9" xfId="0" applyNumberFormat="1" applyFont="1" applyFill="1" applyBorder="1" applyAlignment="1">
      <alignment horizontal="center" vertical="center"/>
    </xf>
    <xf numFmtId="0" fontId="30" fillId="0" borderId="9" xfId="43" applyFont="1" applyFill="1" applyBorder="1" applyAlignment="1" applyProtection="1">
      <alignment horizontal="center" vertical="center"/>
      <protection locked="0"/>
    </xf>
    <xf numFmtId="49" fontId="30" fillId="0" borderId="8" xfId="0" applyNumberFormat="1" applyFont="1" applyBorder="1" applyAlignment="1" applyProtection="1">
      <alignment horizontal="center" vertical="center" wrapText="1"/>
      <protection locked="0"/>
    </xf>
    <xf numFmtId="49" fontId="30" fillId="0" borderId="8" xfId="0" applyNumberFormat="1" applyFont="1" applyFill="1" applyBorder="1" applyAlignment="1" applyProtection="1">
      <alignment horizontal="center" vertical="center"/>
      <protection locked="0"/>
    </xf>
    <xf numFmtId="0" fontId="30" fillId="0" borderId="8" xfId="0" applyFont="1" applyFill="1" applyBorder="1" applyAlignment="1">
      <alignment horizontal="center" vertical="center"/>
    </xf>
    <xf numFmtId="0" fontId="30" fillId="0" borderId="8" xfId="0" applyNumberFormat="1" applyFont="1" applyFill="1" applyBorder="1" applyAlignment="1">
      <alignment horizontal="center" vertical="center" wrapText="1"/>
    </xf>
    <xf numFmtId="0" fontId="30" fillId="0" borderId="8" xfId="0" applyNumberFormat="1" applyFont="1" applyBorder="1" applyAlignment="1" applyProtection="1">
      <alignment horizontal="center" vertical="center"/>
      <protection locked="0"/>
    </xf>
    <xf numFmtId="49" fontId="30" fillId="0" borderId="26" xfId="0" applyNumberFormat="1" applyFont="1" applyBorder="1" applyAlignment="1" applyProtection="1">
      <alignment horizontal="center" vertical="center"/>
      <protection locked="0"/>
    </xf>
    <xf numFmtId="49" fontId="30" fillId="0" borderId="25" xfId="0" applyNumberFormat="1" applyFont="1" applyFill="1" applyBorder="1" applyAlignment="1" applyProtection="1">
      <alignment horizontal="center" vertical="center"/>
      <protection locked="0"/>
    </xf>
    <xf numFmtId="49" fontId="30" fillId="0" borderId="16" xfId="0" applyNumberFormat="1" applyFont="1" applyBorder="1" applyAlignment="1" applyProtection="1">
      <alignment horizontal="center" vertical="center" wrapText="1"/>
      <protection locked="0"/>
    </xf>
    <xf numFmtId="0" fontId="30" fillId="4" borderId="28" xfId="0" applyFont="1" applyFill="1" applyBorder="1" applyAlignment="1">
      <alignment horizontal="center" vertical="center" wrapText="1"/>
    </xf>
    <xf numFmtId="0" fontId="30" fillId="0" borderId="28" xfId="0" applyNumberFormat="1" applyFont="1" applyBorder="1" applyAlignment="1" applyProtection="1">
      <alignment horizontal="center" vertical="center" wrapText="1"/>
      <protection locked="0"/>
    </xf>
    <xf numFmtId="2" fontId="30" fillId="0" borderId="24" xfId="0" applyNumberFormat="1" applyFont="1" applyFill="1" applyBorder="1" applyAlignment="1" applyProtection="1">
      <alignment horizontal="center" vertical="center" wrapText="1"/>
      <protection locked="0"/>
    </xf>
    <xf numFmtId="4" fontId="30" fillId="0" borderId="24" xfId="0" applyNumberFormat="1" applyFont="1" applyFill="1" applyBorder="1" applyAlignment="1" applyProtection="1">
      <alignment horizontal="center" vertical="center" wrapText="1"/>
      <protection locked="0"/>
    </xf>
    <xf numFmtId="49" fontId="30" fillId="0" borderId="31" xfId="0" applyNumberFormat="1" applyFont="1" applyFill="1" applyBorder="1" applyAlignment="1" applyProtection="1">
      <alignment horizontal="center" vertical="center" wrapText="1"/>
      <protection locked="0"/>
    </xf>
    <xf numFmtId="0" fontId="30" fillId="0" borderId="31" xfId="0" applyFont="1" applyFill="1" applyBorder="1" applyAlignment="1">
      <alignment horizontal="center" vertical="center" wrapText="1"/>
    </xf>
    <xf numFmtId="0" fontId="31" fillId="0" borderId="24" xfId="0" applyFont="1" applyFill="1" applyBorder="1" applyAlignment="1">
      <alignment horizontal="center" vertical="center" wrapText="1"/>
    </xf>
    <xf numFmtId="49" fontId="30" fillId="0" borderId="31" xfId="0" applyNumberFormat="1" applyFont="1" applyBorder="1" applyAlignment="1" applyProtection="1">
      <alignment horizontal="center" vertical="center"/>
      <protection locked="0"/>
    </xf>
    <xf numFmtId="0" fontId="30" fillId="0" borderId="24" xfId="0" applyFont="1" applyFill="1" applyBorder="1" applyAlignment="1">
      <alignment horizontal="center" vertical="center"/>
    </xf>
    <xf numFmtId="0" fontId="30" fillId="0" borderId="28" xfId="0" applyFont="1" applyFill="1" applyBorder="1" applyAlignment="1">
      <alignment horizontal="center" vertical="center" wrapText="1"/>
    </xf>
    <xf numFmtId="49" fontId="3" fillId="0" borderId="0" xfId="0" applyNumberFormat="1" applyFont="1" applyAlignment="1" applyProtection="1">
      <alignment horizontal="center" vertical="center"/>
      <protection locked="0"/>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15.07.2019%20&#1075;&#1086;&#1076;&#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05.07.2019%20&#107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3026"/>
  <sheetViews>
    <sheetView tabSelected="1" topLeftCell="B2995" zoomScale="80" zoomScaleNormal="80" zoomScaleSheetLayoutView="100" workbookViewId="0">
      <selection activeCell="P2994" sqref="P2994"/>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503" customWidth="1"/>
    <col min="15" max="15" width="14.7109375" style="503" customWidth="1"/>
    <col min="16" max="16" width="20.28515625" style="526" customWidth="1"/>
    <col min="17" max="17" width="12" style="9" customWidth="1"/>
    <col min="18" max="18" width="15.7109375" style="569" customWidth="1"/>
    <col min="19" max="19" width="11.42578125" style="9"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75" t="s">
        <v>45047</v>
      </c>
      <c r="C1" s="75"/>
      <c r="D1" s="75"/>
      <c r="E1" s="75"/>
      <c r="F1" s="75"/>
      <c r="G1" s="75"/>
      <c r="H1" s="75"/>
      <c r="I1" s="75"/>
      <c r="J1" s="75"/>
      <c r="K1" s="75"/>
      <c r="L1" s="75"/>
      <c r="M1" s="75"/>
      <c r="N1" s="75"/>
      <c r="O1" s="75"/>
      <c r="P1" s="75"/>
      <c r="Q1" s="75"/>
      <c r="R1" s="533" t="s">
        <v>45049</v>
      </c>
      <c r="S1" s="534"/>
      <c r="T1" s="535"/>
      <c r="U1" s="47"/>
      <c r="V1" s="46"/>
      <c r="W1" s="46"/>
      <c r="X1" s="48"/>
    </row>
    <row r="2" spans="1:33" ht="14.25" customHeight="1">
      <c r="B2" s="8" t="s">
        <v>12059</v>
      </c>
      <c r="C2" s="11"/>
      <c r="E2" s="10"/>
      <c r="F2" s="10"/>
      <c r="G2" s="10"/>
      <c r="H2" s="10"/>
      <c r="I2" s="10"/>
      <c r="J2" s="10"/>
      <c r="K2" s="29"/>
      <c r="L2" s="30"/>
      <c r="M2" s="500"/>
      <c r="P2" s="504"/>
      <c r="R2" s="533" t="s">
        <v>47456</v>
      </c>
      <c r="S2" s="534"/>
      <c r="T2" s="535"/>
      <c r="U2" s="46"/>
      <c r="V2" s="46"/>
      <c r="W2" s="46"/>
      <c r="X2" s="48"/>
      <c r="AF2" s="9"/>
      <c r="AG2" s="8"/>
    </row>
    <row r="3" spans="1:33" ht="17.25" customHeight="1">
      <c r="B3" s="27" t="s">
        <v>45050</v>
      </c>
      <c r="C3" s="73" t="s">
        <v>45051</v>
      </c>
      <c r="D3" s="73" t="s">
        <v>45052</v>
      </c>
      <c r="E3" s="76" t="s">
        <v>45053</v>
      </c>
      <c r="F3" s="32"/>
      <c r="G3" s="32"/>
      <c r="H3" s="32"/>
      <c r="I3" s="11"/>
      <c r="J3" s="29"/>
      <c r="K3" s="29"/>
      <c r="L3" s="31"/>
      <c r="M3" s="25"/>
      <c r="P3" s="504"/>
      <c r="R3" s="61" t="s">
        <v>56440</v>
      </c>
      <c r="S3" s="61"/>
      <c r="T3" s="61"/>
      <c r="U3" s="61"/>
      <c r="V3" s="61"/>
      <c r="W3" s="61"/>
      <c r="X3" s="61"/>
      <c r="Z3" s="23"/>
      <c r="AA3" s="23"/>
      <c r="AB3" s="23"/>
      <c r="AD3" s="33"/>
      <c r="AE3" s="9"/>
      <c r="AF3" s="8"/>
      <c r="AG3" s="1"/>
    </row>
    <row r="4" spans="1:33" s="39" customFormat="1" ht="39.75" customHeight="1">
      <c r="A4" s="1"/>
      <c r="B4" s="27"/>
      <c r="C4" s="74"/>
      <c r="D4" s="74"/>
      <c r="E4" s="76"/>
      <c r="F4" s="71"/>
      <c r="G4" s="72"/>
      <c r="H4" s="72"/>
      <c r="I4" s="11"/>
      <c r="J4" s="29"/>
      <c r="K4" s="29"/>
      <c r="L4" s="31"/>
      <c r="M4" s="25"/>
      <c r="N4" s="505"/>
      <c r="O4" s="505"/>
      <c r="P4" s="506"/>
      <c r="Q4" s="34"/>
      <c r="R4" s="34"/>
      <c r="S4" s="10"/>
      <c r="T4" s="35"/>
      <c r="U4" s="36"/>
      <c r="V4" s="37"/>
      <c r="W4" s="37"/>
      <c r="X4" s="37"/>
      <c r="Y4" s="37"/>
      <c r="Z4" s="36"/>
      <c r="AA4" s="36"/>
      <c r="AB4" s="36"/>
      <c r="AC4" s="36"/>
      <c r="AD4" s="38"/>
      <c r="AE4" s="34"/>
      <c r="AF4" s="10"/>
    </row>
    <row r="5" spans="1:33" s="41" customFormat="1" ht="11.25">
      <c r="A5" s="1"/>
      <c r="B5" s="27">
        <v>1</v>
      </c>
      <c r="C5" s="27">
        <v>2</v>
      </c>
      <c r="D5" s="27">
        <v>3</v>
      </c>
      <c r="E5" s="27">
        <v>4</v>
      </c>
      <c r="F5" s="71"/>
      <c r="G5" s="72"/>
      <c r="H5" s="72"/>
      <c r="I5" s="11"/>
      <c r="J5" s="29"/>
      <c r="K5" s="29"/>
      <c r="L5" s="31"/>
      <c r="M5" s="25"/>
      <c r="N5" s="505"/>
      <c r="O5" s="505"/>
      <c r="P5" s="506"/>
      <c r="Q5" s="34"/>
      <c r="R5" s="34"/>
      <c r="S5" s="10"/>
      <c r="T5" s="35"/>
      <c r="U5" s="36"/>
      <c r="V5" s="37"/>
      <c r="W5" s="37"/>
      <c r="X5" s="37"/>
      <c r="Y5" s="37"/>
      <c r="Z5" s="36"/>
      <c r="AA5" s="36"/>
      <c r="AB5" s="36"/>
      <c r="AC5" s="36"/>
      <c r="AD5" s="40"/>
      <c r="AE5" s="34"/>
      <c r="AF5" s="10"/>
    </row>
    <row r="6" spans="1:33" s="39" customFormat="1" ht="41.25" customHeight="1">
      <c r="B6" s="42" t="s">
        <v>45054</v>
      </c>
      <c r="C6" s="43" t="s">
        <v>45055</v>
      </c>
      <c r="D6" s="43" t="s">
        <v>45056</v>
      </c>
      <c r="E6" s="44">
        <v>2019</v>
      </c>
      <c r="F6" s="71"/>
      <c r="G6" s="72"/>
      <c r="H6" s="72"/>
      <c r="I6" s="11"/>
      <c r="J6" s="29"/>
      <c r="K6" s="29"/>
      <c r="L6" s="31"/>
      <c r="M6" s="25"/>
      <c r="N6" s="505"/>
      <c r="O6" s="505"/>
      <c r="P6" s="506"/>
      <c r="Q6" s="34"/>
      <c r="R6" s="34"/>
      <c r="S6" s="10"/>
      <c r="T6" s="35"/>
      <c r="U6" s="36"/>
      <c r="V6" s="37"/>
      <c r="W6" s="37"/>
      <c r="X6" s="37"/>
      <c r="Y6" s="37"/>
      <c r="Z6" s="36"/>
      <c r="AA6" s="36"/>
      <c r="AB6" s="36"/>
      <c r="AC6" s="36"/>
      <c r="AD6" s="38"/>
      <c r="AE6" s="34"/>
      <c r="AF6" s="10"/>
    </row>
    <row r="7" spans="1:33" ht="25.5" customHeight="1">
      <c r="B7" s="45"/>
      <c r="C7" s="11"/>
      <c r="E7" s="10"/>
      <c r="F7" s="10"/>
      <c r="G7" s="10"/>
      <c r="H7" s="10"/>
      <c r="I7" s="10"/>
      <c r="J7" s="10"/>
      <c r="K7" s="29"/>
      <c r="L7" s="29"/>
      <c r="M7" s="500"/>
      <c r="P7" s="504"/>
      <c r="R7" s="9"/>
      <c r="U7" s="23"/>
      <c r="AF7" s="9"/>
      <c r="AG7" s="8"/>
    </row>
    <row r="8" spans="1:33" ht="11.25" customHeight="1">
      <c r="B8" s="67" t="s">
        <v>12053</v>
      </c>
      <c r="C8" s="67" t="s">
        <v>12065</v>
      </c>
      <c r="D8" s="67" t="s">
        <v>12055</v>
      </c>
      <c r="E8" s="56" t="s">
        <v>43482</v>
      </c>
      <c r="F8" s="69" t="s">
        <v>43483</v>
      </c>
      <c r="G8" s="69" t="s">
        <v>43486</v>
      </c>
      <c r="H8" s="65" t="s">
        <v>43484</v>
      </c>
      <c r="I8" s="65" t="s">
        <v>43485</v>
      </c>
      <c r="J8" s="56" t="s">
        <v>43323</v>
      </c>
      <c r="K8" s="56" t="s">
        <v>43319</v>
      </c>
      <c r="L8" s="56" t="s">
        <v>12054</v>
      </c>
      <c r="M8" s="527" t="s">
        <v>43487</v>
      </c>
      <c r="N8" s="528" t="s">
        <v>12056</v>
      </c>
      <c r="O8" s="528" t="s">
        <v>12061</v>
      </c>
      <c r="P8" s="529" t="s">
        <v>43332</v>
      </c>
      <c r="Q8" s="536" t="s">
        <v>12060</v>
      </c>
      <c r="R8" s="67" t="s">
        <v>43475</v>
      </c>
      <c r="S8" s="536" t="s">
        <v>12058</v>
      </c>
      <c r="T8" s="59" t="s">
        <v>12057</v>
      </c>
      <c r="U8" s="58"/>
      <c r="V8" s="62"/>
      <c r="W8" s="64"/>
      <c r="X8" s="55"/>
      <c r="Y8" s="55"/>
      <c r="Z8" s="64"/>
      <c r="AA8" s="64"/>
      <c r="AB8" s="64"/>
      <c r="AC8" s="63"/>
      <c r="AD8" s="55"/>
    </row>
    <row r="9" spans="1:33" ht="53.25" customHeight="1">
      <c r="B9" s="68"/>
      <c r="C9" s="68"/>
      <c r="D9" s="68"/>
      <c r="E9" s="57"/>
      <c r="F9" s="70"/>
      <c r="G9" s="70"/>
      <c r="H9" s="66"/>
      <c r="I9" s="66"/>
      <c r="J9" s="57"/>
      <c r="K9" s="57"/>
      <c r="L9" s="57"/>
      <c r="M9" s="530"/>
      <c r="N9" s="531"/>
      <c r="O9" s="531"/>
      <c r="P9" s="532"/>
      <c r="Q9" s="537"/>
      <c r="R9" s="68"/>
      <c r="S9" s="537"/>
      <c r="T9" s="60"/>
      <c r="U9" s="58"/>
      <c r="V9" s="62"/>
      <c r="W9" s="64"/>
      <c r="X9" s="55"/>
      <c r="Y9" s="55"/>
      <c r="Z9" s="64"/>
      <c r="AA9" s="64"/>
      <c r="AB9" s="64"/>
      <c r="AC9" s="63"/>
      <c r="AD9" s="55"/>
    </row>
    <row r="10" spans="1:33" s="7" customFormat="1" ht="11.25">
      <c r="A10" s="1"/>
      <c r="B10" s="27">
        <v>1</v>
      </c>
      <c r="C10" s="27">
        <v>2</v>
      </c>
      <c r="D10" s="27">
        <v>3</v>
      </c>
      <c r="E10" s="27">
        <v>4</v>
      </c>
      <c r="F10" s="27">
        <v>5</v>
      </c>
      <c r="G10" s="27">
        <v>6</v>
      </c>
      <c r="H10" s="27">
        <v>7</v>
      </c>
      <c r="I10" s="27">
        <v>8</v>
      </c>
      <c r="J10" s="27">
        <v>9</v>
      </c>
      <c r="K10" s="27">
        <v>10</v>
      </c>
      <c r="L10" s="27">
        <v>11</v>
      </c>
      <c r="M10" s="501">
        <v>12</v>
      </c>
      <c r="N10" s="507">
        <v>13</v>
      </c>
      <c r="O10" s="507">
        <v>14</v>
      </c>
      <c r="P10" s="507">
        <v>15</v>
      </c>
      <c r="Q10" s="27">
        <v>16</v>
      </c>
      <c r="R10" s="27">
        <v>17</v>
      </c>
      <c r="S10" s="27">
        <v>18</v>
      </c>
      <c r="T10" s="27">
        <v>19</v>
      </c>
      <c r="U10" s="28"/>
      <c r="V10" s="28"/>
      <c r="W10" s="24"/>
      <c r="X10" s="24"/>
      <c r="Y10" s="28"/>
      <c r="Z10" s="24"/>
      <c r="AA10" s="24"/>
      <c r="AB10" s="24"/>
      <c r="AC10" s="28"/>
      <c r="AD10" s="28"/>
    </row>
    <row r="11" spans="1:33">
      <c r="B11" s="49" t="s">
        <v>52593</v>
      </c>
      <c r="C11" s="50"/>
      <c r="D11" s="51" t="s">
        <v>52593</v>
      </c>
      <c r="E11" s="52"/>
      <c r="F11" s="53"/>
      <c r="G11" s="53"/>
      <c r="H11" s="54"/>
      <c r="I11" s="54"/>
      <c r="J11" s="54"/>
      <c r="K11" s="54"/>
      <c r="L11" s="54"/>
      <c r="M11" s="502"/>
      <c r="N11" s="508"/>
      <c r="O11" s="508"/>
      <c r="P11" s="508"/>
      <c r="Q11" s="538"/>
      <c r="R11" s="538"/>
      <c r="S11" s="538"/>
      <c r="T11" s="538"/>
    </row>
    <row r="12" spans="1:33" ht="15" customHeight="1">
      <c r="B12" s="90" t="s">
        <v>45057</v>
      </c>
      <c r="C12" s="210" t="s">
        <v>44743</v>
      </c>
      <c r="D12" s="210" t="s">
        <v>12050</v>
      </c>
      <c r="E12" s="434" t="s">
        <v>44755</v>
      </c>
      <c r="F12" s="435" t="s">
        <v>45702</v>
      </c>
      <c r="G12" s="435" t="s">
        <v>44756</v>
      </c>
      <c r="H12" s="286" t="s">
        <v>45757</v>
      </c>
      <c r="I12" s="286" t="s">
        <v>44926</v>
      </c>
      <c r="J12" s="211"/>
      <c r="K12" s="211"/>
      <c r="L12" s="210" t="s">
        <v>45700</v>
      </c>
      <c r="M12" s="82" t="s">
        <v>43499</v>
      </c>
      <c r="N12" s="236">
        <v>400</v>
      </c>
      <c r="O12" s="236">
        <v>900</v>
      </c>
      <c r="P12" s="108">
        <f t="shared" ref="P12:P81" si="0">IFERROR(N12*O12,0)</f>
        <v>360000</v>
      </c>
      <c r="Q12" s="89" t="s">
        <v>12038</v>
      </c>
      <c r="R12" s="224" t="s">
        <v>44757</v>
      </c>
      <c r="S12" s="283" t="s">
        <v>38919</v>
      </c>
      <c r="T12" s="93">
        <v>0</v>
      </c>
    </row>
    <row r="13" spans="1:33" ht="15" customHeight="1">
      <c r="B13" s="90" t="s">
        <v>45058</v>
      </c>
      <c r="C13" s="210" t="s">
        <v>44743</v>
      </c>
      <c r="D13" s="210" t="s">
        <v>12050</v>
      </c>
      <c r="E13" s="434" t="s">
        <v>44755</v>
      </c>
      <c r="F13" s="435" t="s">
        <v>45702</v>
      </c>
      <c r="G13" s="435" t="s">
        <v>44756</v>
      </c>
      <c r="H13" s="210" t="s">
        <v>45758</v>
      </c>
      <c r="I13" s="210" t="s">
        <v>44925</v>
      </c>
      <c r="J13" s="210"/>
      <c r="K13" s="135"/>
      <c r="L13" s="210" t="s">
        <v>45700</v>
      </c>
      <c r="M13" s="82" t="s">
        <v>43499</v>
      </c>
      <c r="N13" s="236">
        <v>310</v>
      </c>
      <c r="O13" s="236">
        <v>500</v>
      </c>
      <c r="P13" s="108">
        <f t="shared" si="0"/>
        <v>155000</v>
      </c>
      <c r="Q13" s="89" t="s">
        <v>12038</v>
      </c>
      <c r="R13" s="224" t="s">
        <v>44757</v>
      </c>
      <c r="S13" s="283" t="s">
        <v>38919</v>
      </c>
      <c r="T13" s="93">
        <v>0</v>
      </c>
    </row>
    <row r="14" spans="1:33" ht="15" customHeight="1">
      <c r="B14" s="90" t="s">
        <v>45059</v>
      </c>
      <c r="C14" s="210" t="s">
        <v>44743</v>
      </c>
      <c r="D14" s="210" t="s">
        <v>12050</v>
      </c>
      <c r="E14" s="270" t="s">
        <v>44967</v>
      </c>
      <c r="F14" s="270" t="s">
        <v>45703</v>
      </c>
      <c r="G14" s="270" t="s">
        <v>44162</v>
      </c>
      <c r="H14" s="270" t="s">
        <v>45759</v>
      </c>
      <c r="I14" s="436" t="s">
        <v>44968</v>
      </c>
      <c r="J14" s="211" t="s">
        <v>45957</v>
      </c>
      <c r="K14" s="211" t="s">
        <v>44969</v>
      </c>
      <c r="L14" s="210" t="s">
        <v>45700</v>
      </c>
      <c r="M14" s="82" t="s">
        <v>44163</v>
      </c>
      <c r="N14" s="91">
        <v>6000</v>
      </c>
      <c r="O14" s="91">
        <v>300</v>
      </c>
      <c r="P14" s="108">
        <f t="shared" si="0"/>
        <v>1800000</v>
      </c>
      <c r="Q14" s="89" t="s">
        <v>12038</v>
      </c>
      <c r="R14" s="217" t="s">
        <v>44164</v>
      </c>
      <c r="S14" s="89" t="s">
        <v>38919</v>
      </c>
      <c r="T14" s="80">
        <v>0</v>
      </c>
    </row>
    <row r="15" spans="1:33" ht="15" customHeight="1">
      <c r="B15" s="90" t="s">
        <v>45060</v>
      </c>
      <c r="C15" s="210" t="s">
        <v>44743</v>
      </c>
      <c r="D15" s="210" t="s">
        <v>12050</v>
      </c>
      <c r="E15" s="270" t="s">
        <v>43974</v>
      </c>
      <c r="F15" s="270" t="s">
        <v>45704</v>
      </c>
      <c r="G15" s="270" t="s">
        <v>43975</v>
      </c>
      <c r="H15" s="270" t="s">
        <v>45760</v>
      </c>
      <c r="I15" s="270" t="s">
        <v>43976</v>
      </c>
      <c r="J15" s="301" t="s">
        <v>43977</v>
      </c>
      <c r="K15" s="301" t="s">
        <v>43977</v>
      </c>
      <c r="L15" s="210" t="s">
        <v>45700</v>
      </c>
      <c r="M15" s="82" t="s">
        <v>43499</v>
      </c>
      <c r="N15" s="91">
        <v>6</v>
      </c>
      <c r="O15" s="91">
        <v>1020</v>
      </c>
      <c r="P15" s="108">
        <f t="shared" si="0"/>
        <v>6120</v>
      </c>
      <c r="Q15" s="89" t="s">
        <v>12039</v>
      </c>
      <c r="R15" s="217" t="s">
        <v>43915</v>
      </c>
      <c r="S15" s="89" t="s">
        <v>38919</v>
      </c>
      <c r="T15" s="80">
        <v>50</v>
      </c>
    </row>
    <row r="16" spans="1:33" ht="15" customHeight="1">
      <c r="B16" s="90" t="s">
        <v>45061</v>
      </c>
      <c r="C16" s="210" t="s">
        <v>44743</v>
      </c>
      <c r="D16" s="210" t="s">
        <v>12050</v>
      </c>
      <c r="E16" s="270" t="s">
        <v>43978</v>
      </c>
      <c r="F16" s="270" t="s">
        <v>45704</v>
      </c>
      <c r="G16" s="270" t="s">
        <v>43975</v>
      </c>
      <c r="H16" s="270" t="s">
        <v>45761</v>
      </c>
      <c r="I16" s="270" t="s">
        <v>43979</v>
      </c>
      <c r="J16" s="301" t="s">
        <v>43980</v>
      </c>
      <c r="K16" s="301" t="s">
        <v>43980</v>
      </c>
      <c r="L16" s="210" t="s">
        <v>45700</v>
      </c>
      <c r="M16" s="82" t="s">
        <v>43499</v>
      </c>
      <c r="N16" s="91">
        <v>2</v>
      </c>
      <c r="O16" s="91">
        <v>2040</v>
      </c>
      <c r="P16" s="108">
        <f t="shared" si="0"/>
        <v>4080</v>
      </c>
      <c r="Q16" s="89" t="s">
        <v>12039</v>
      </c>
      <c r="R16" s="217" t="s">
        <v>43915</v>
      </c>
      <c r="S16" s="89" t="s">
        <v>38919</v>
      </c>
      <c r="T16" s="80">
        <v>50</v>
      </c>
    </row>
    <row r="17" spans="2:20" ht="15" customHeight="1">
      <c r="B17" s="90" t="s">
        <v>45062</v>
      </c>
      <c r="C17" s="210" t="s">
        <v>44743</v>
      </c>
      <c r="D17" s="210" t="s">
        <v>12050</v>
      </c>
      <c r="E17" s="270" t="s">
        <v>43978</v>
      </c>
      <c r="F17" s="270" t="s">
        <v>45704</v>
      </c>
      <c r="G17" s="270" t="s">
        <v>43975</v>
      </c>
      <c r="H17" s="270" t="s">
        <v>45761</v>
      </c>
      <c r="I17" s="270" t="s">
        <v>43979</v>
      </c>
      <c r="J17" s="301" t="s">
        <v>43981</v>
      </c>
      <c r="K17" s="301" t="s">
        <v>43981</v>
      </c>
      <c r="L17" s="210" t="s">
        <v>45700</v>
      </c>
      <c r="M17" s="82" t="s">
        <v>43499</v>
      </c>
      <c r="N17" s="91">
        <v>2</v>
      </c>
      <c r="O17" s="91">
        <v>3665</v>
      </c>
      <c r="P17" s="108">
        <f t="shared" si="0"/>
        <v>7330</v>
      </c>
      <c r="Q17" s="89" t="s">
        <v>12039</v>
      </c>
      <c r="R17" s="217" t="s">
        <v>43915</v>
      </c>
      <c r="S17" s="89" t="s">
        <v>38919</v>
      </c>
      <c r="T17" s="80">
        <v>50</v>
      </c>
    </row>
    <row r="18" spans="2:20" ht="15" customHeight="1">
      <c r="B18" s="90" t="s">
        <v>45063</v>
      </c>
      <c r="C18" s="210" t="s">
        <v>44743</v>
      </c>
      <c r="D18" s="210" t="s">
        <v>12050</v>
      </c>
      <c r="E18" s="270" t="s">
        <v>43982</v>
      </c>
      <c r="F18" s="270" t="s">
        <v>45704</v>
      </c>
      <c r="G18" s="270" t="s">
        <v>43975</v>
      </c>
      <c r="H18" s="270" t="s">
        <v>45762</v>
      </c>
      <c r="I18" s="270" t="s">
        <v>43983</v>
      </c>
      <c r="J18" s="301" t="s">
        <v>43984</v>
      </c>
      <c r="K18" s="301" t="s">
        <v>43984</v>
      </c>
      <c r="L18" s="210" t="s">
        <v>45700</v>
      </c>
      <c r="M18" s="82" t="s">
        <v>43499</v>
      </c>
      <c r="N18" s="91">
        <v>2</v>
      </c>
      <c r="O18" s="91">
        <v>3710</v>
      </c>
      <c r="P18" s="108">
        <f t="shared" si="0"/>
        <v>7420</v>
      </c>
      <c r="Q18" s="89" t="s">
        <v>12039</v>
      </c>
      <c r="R18" s="217" t="s">
        <v>43915</v>
      </c>
      <c r="S18" s="89" t="s">
        <v>38919</v>
      </c>
      <c r="T18" s="80">
        <v>50</v>
      </c>
    </row>
    <row r="19" spans="2:20" ht="15" customHeight="1">
      <c r="B19" s="90" t="s">
        <v>45064</v>
      </c>
      <c r="C19" s="210" t="s">
        <v>44743</v>
      </c>
      <c r="D19" s="210" t="s">
        <v>12050</v>
      </c>
      <c r="E19" s="270" t="s">
        <v>43982</v>
      </c>
      <c r="F19" s="270" t="s">
        <v>45704</v>
      </c>
      <c r="G19" s="270" t="s">
        <v>43975</v>
      </c>
      <c r="H19" s="270" t="s">
        <v>45762</v>
      </c>
      <c r="I19" s="270" t="s">
        <v>43983</v>
      </c>
      <c r="J19" s="301" t="s">
        <v>43985</v>
      </c>
      <c r="K19" s="301" t="s">
        <v>43985</v>
      </c>
      <c r="L19" s="210" t="s">
        <v>45700</v>
      </c>
      <c r="M19" s="82" t="s">
        <v>43499</v>
      </c>
      <c r="N19" s="91">
        <v>2</v>
      </c>
      <c r="O19" s="91">
        <v>2778</v>
      </c>
      <c r="P19" s="108">
        <f t="shared" si="0"/>
        <v>5556</v>
      </c>
      <c r="Q19" s="89" t="s">
        <v>12039</v>
      </c>
      <c r="R19" s="217" t="s">
        <v>43915</v>
      </c>
      <c r="S19" s="89" t="s">
        <v>38919</v>
      </c>
      <c r="T19" s="80">
        <v>50</v>
      </c>
    </row>
    <row r="20" spans="2:20" ht="15" customHeight="1">
      <c r="B20" s="90" t="s">
        <v>45065</v>
      </c>
      <c r="C20" s="210" t="s">
        <v>44743</v>
      </c>
      <c r="D20" s="210" t="s">
        <v>12050</v>
      </c>
      <c r="E20" s="270" t="s">
        <v>43982</v>
      </c>
      <c r="F20" s="270" t="s">
        <v>45704</v>
      </c>
      <c r="G20" s="270" t="s">
        <v>43975</v>
      </c>
      <c r="H20" s="270" t="s">
        <v>45762</v>
      </c>
      <c r="I20" s="270" t="s">
        <v>43983</v>
      </c>
      <c r="J20" s="301" t="s">
        <v>43986</v>
      </c>
      <c r="K20" s="301" t="s">
        <v>43986</v>
      </c>
      <c r="L20" s="210" t="s">
        <v>45700</v>
      </c>
      <c r="M20" s="82" t="s">
        <v>43499</v>
      </c>
      <c r="N20" s="91">
        <v>6</v>
      </c>
      <c r="O20" s="91">
        <v>3599</v>
      </c>
      <c r="P20" s="108">
        <f t="shared" si="0"/>
        <v>21594</v>
      </c>
      <c r="Q20" s="89" t="s">
        <v>12039</v>
      </c>
      <c r="R20" s="217" t="s">
        <v>43915</v>
      </c>
      <c r="S20" s="89" t="s">
        <v>38919</v>
      </c>
      <c r="T20" s="80">
        <v>50</v>
      </c>
    </row>
    <row r="21" spans="2:20" ht="15" customHeight="1">
      <c r="B21" s="90" t="s">
        <v>45066</v>
      </c>
      <c r="C21" s="210" t="s">
        <v>44743</v>
      </c>
      <c r="D21" s="210" t="s">
        <v>12050</v>
      </c>
      <c r="E21" s="270" t="s">
        <v>43987</v>
      </c>
      <c r="F21" s="270" t="s">
        <v>45704</v>
      </c>
      <c r="G21" s="270" t="s">
        <v>43975</v>
      </c>
      <c r="H21" s="270" t="s">
        <v>45763</v>
      </c>
      <c r="I21" s="270" t="s">
        <v>43988</v>
      </c>
      <c r="J21" s="301" t="s">
        <v>43989</v>
      </c>
      <c r="K21" s="301" t="s">
        <v>43989</v>
      </c>
      <c r="L21" s="210" t="s">
        <v>45700</v>
      </c>
      <c r="M21" s="82" t="s">
        <v>43499</v>
      </c>
      <c r="N21" s="91">
        <v>4</v>
      </c>
      <c r="O21" s="91">
        <v>10076</v>
      </c>
      <c r="P21" s="108">
        <f t="shared" si="0"/>
        <v>40304</v>
      </c>
      <c r="Q21" s="89" t="s">
        <v>12039</v>
      </c>
      <c r="R21" s="217" t="s">
        <v>43915</v>
      </c>
      <c r="S21" s="89" t="s">
        <v>38919</v>
      </c>
      <c r="T21" s="80">
        <v>50</v>
      </c>
    </row>
    <row r="22" spans="2:20" ht="15" customHeight="1">
      <c r="B22" s="90" t="s">
        <v>45067</v>
      </c>
      <c r="C22" s="210" t="s">
        <v>44743</v>
      </c>
      <c r="D22" s="210" t="s">
        <v>12050</v>
      </c>
      <c r="E22" s="270" t="s">
        <v>43987</v>
      </c>
      <c r="F22" s="270" t="s">
        <v>45704</v>
      </c>
      <c r="G22" s="270" t="s">
        <v>43975</v>
      </c>
      <c r="H22" s="270" t="s">
        <v>45763</v>
      </c>
      <c r="I22" s="270" t="s">
        <v>43988</v>
      </c>
      <c r="J22" s="301" t="s">
        <v>43990</v>
      </c>
      <c r="K22" s="301" t="s">
        <v>43990</v>
      </c>
      <c r="L22" s="210" t="s">
        <v>45700</v>
      </c>
      <c r="M22" s="82" t="s">
        <v>43499</v>
      </c>
      <c r="N22" s="91">
        <v>4</v>
      </c>
      <c r="O22" s="91">
        <v>11750</v>
      </c>
      <c r="P22" s="108">
        <f t="shared" si="0"/>
        <v>47000</v>
      </c>
      <c r="Q22" s="89" t="s">
        <v>12039</v>
      </c>
      <c r="R22" s="217" t="s">
        <v>43915</v>
      </c>
      <c r="S22" s="89" t="s">
        <v>38919</v>
      </c>
      <c r="T22" s="80">
        <v>50</v>
      </c>
    </row>
    <row r="23" spans="2:20" ht="15" customHeight="1">
      <c r="B23" s="90" t="s">
        <v>45068</v>
      </c>
      <c r="C23" s="210" t="s">
        <v>44743</v>
      </c>
      <c r="D23" s="210" t="s">
        <v>12050</v>
      </c>
      <c r="E23" s="270" t="s">
        <v>43991</v>
      </c>
      <c r="F23" s="270" t="s">
        <v>45704</v>
      </c>
      <c r="G23" s="270" t="s">
        <v>43975</v>
      </c>
      <c r="H23" s="270" t="s">
        <v>45764</v>
      </c>
      <c r="I23" s="270" t="s">
        <v>43992</v>
      </c>
      <c r="J23" s="301" t="s">
        <v>43993</v>
      </c>
      <c r="K23" s="301" t="s">
        <v>43993</v>
      </c>
      <c r="L23" s="210" t="s">
        <v>45700</v>
      </c>
      <c r="M23" s="82" t="s">
        <v>43499</v>
      </c>
      <c r="N23" s="91">
        <v>4</v>
      </c>
      <c r="O23" s="91">
        <v>18700</v>
      </c>
      <c r="P23" s="108">
        <f t="shared" si="0"/>
        <v>74800</v>
      </c>
      <c r="Q23" s="89" t="s">
        <v>12039</v>
      </c>
      <c r="R23" s="217" t="s">
        <v>43915</v>
      </c>
      <c r="S23" s="89" t="s">
        <v>38919</v>
      </c>
      <c r="T23" s="80">
        <v>50</v>
      </c>
    </row>
    <row r="24" spans="2:20" ht="15" customHeight="1">
      <c r="B24" s="90" t="s">
        <v>45069</v>
      </c>
      <c r="C24" s="210" t="s">
        <v>44743</v>
      </c>
      <c r="D24" s="135" t="s">
        <v>46227</v>
      </c>
      <c r="E24" s="135" t="s">
        <v>44902</v>
      </c>
      <c r="F24" s="270" t="s">
        <v>45705</v>
      </c>
      <c r="G24" s="270" t="s">
        <v>44903</v>
      </c>
      <c r="H24" s="270" t="s">
        <v>45765</v>
      </c>
      <c r="I24" s="270" t="s">
        <v>44904</v>
      </c>
      <c r="J24" s="135" t="s">
        <v>44905</v>
      </c>
      <c r="K24" s="135" t="s">
        <v>44906</v>
      </c>
      <c r="L24" s="135" t="s">
        <v>46139</v>
      </c>
      <c r="M24" s="85" t="s">
        <v>44467</v>
      </c>
      <c r="N24" s="97">
        <v>550</v>
      </c>
      <c r="O24" s="97">
        <v>9500</v>
      </c>
      <c r="P24" s="108">
        <f t="shared" si="0"/>
        <v>5225000</v>
      </c>
      <c r="Q24" s="83" t="s">
        <v>12038</v>
      </c>
      <c r="R24" s="231" t="s">
        <v>44907</v>
      </c>
      <c r="S24" s="224" t="s">
        <v>38919</v>
      </c>
      <c r="T24" s="83">
        <v>30</v>
      </c>
    </row>
    <row r="25" spans="2:20" ht="15" customHeight="1">
      <c r="B25" s="90" t="s">
        <v>45070</v>
      </c>
      <c r="C25" s="210" t="s">
        <v>44743</v>
      </c>
      <c r="D25" s="135" t="s">
        <v>46227</v>
      </c>
      <c r="E25" s="135" t="s">
        <v>44896</v>
      </c>
      <c r="F25" s="135" t="s">
        <v>44897</v>
      </c>
      <c r="G25" s="135" t="s">
        <v>44897</v>
      </c>
      <c r="H25" s="270" t="s">
        <v>45766</v>
      </c>
      <c r="I25" s="270" t="s">
        <v>44898</v>
      </c>
      <c r="J25" s="135" t="s">
        <v>44899</v>
      </c>
      <c r="K25" s="135" t="s">
        <v>44900</v>
      </c>
      <c r="L25" s="135" t="s">
        <v>46139</v>
      </c>
      <c r="M25" s="78" t="s">
        <v>44467</v>
      </c>
      <c r="N25" s="97">
        <v>12</v>
      </c>
      <c r="O25" s="97">
        <v>9500</v>
      </c>
      <c r="P25" s="108">
        <f t="shared" si="0"/>
        <v>114000</v>
      </c>
      <c r="Q25" s="83" t="s">
        <v>12038</v>
      </c>
      <c r="R25" s="231" t="s">
        <v>44901</v>
      </c>
      <c r="S25" s="224" t="s">
        <v>38919</v>
      </c>
      <c r="T25" s="83">
        <v>30</v>
      </c>
    </row>
    <row r="26" spans="2:20" ht="15" customHeight="1">
      <c r="B26" s="90" t="s">
        <v>45071</v>
      </c>
      <c r="C26" s="210" t="s">
        <v>44743</v>
      </c>
      <c r="D26" s="135" t="s">
        <v>46227</v>
      </c>
      <c r="E26" s="135" t="s">
        <v>44908</v>
      </c>
      <c r="F26" s="135" t="s">
        <v>44897</v>
      </c>
      <c r="G26" s="135" t="s">
        <v>44897</v>
      </c>
      <c r="H26" s="270" t="s">
        <v>45767</v>
      </c>
      <c r="I26" s="270" t="s">
        <v>44909</v>
      </c>
      <c r="J26" s="135" t="s">
        <v>45958</v>
      </c>
      <c r="K26" s="135" t="s">
        <v>44910</v>
      </c>
      <c r="L26" s="135" t="s">
        <v>46139</v>
      </c>
      <c r="M26" s="85" t="s">
        <v>44467</v>
      </c>
      <c r="N26" s="97">
        <v>76</v>
      </c>
      <c r="O26" s="97">
        <v>7450</v>
      </c>
      <c r="P26" s="108">
        <f t="shared" si="0"/>
        <v>566200</v>
      </c>
      <c r="Q26" s="83" t="s">
        <v>12038</v>
      </c>
      <c r="R26" s="231" t="s">
        <v>44907</v>
      </c>
      <c r="S26" s="224" t="s">
        <v>38919</v>
      </c>
      <c r="T26" s="83">
        <v>30</v>
      </c>
    </row>
    <row r="27" spans="2:20" ht="15" customHeight="1">
      <c r="B27" s="90" t="s">
        <v>45072</v>
      </c>
      <c r="C27" s="210" t="s">
        <v>44743</v>
      </c>
      <c r="D27" s="135" t="s">
        <v>46227</v>
      </c>
      <c r="E27" s="135" t="s">
        <v>44916</v>
      </c>
      <c r="F27" s="135" t="s">
        <v>44917</v>
      </c>
      <c r="G27" s="135" t="s">
        <v>44917</v>
      </c>
      <c r="H27" s="270" t="s">
        <v>45675</v>
      </c>
      <c r="I27" s="270" t="s">
        <v>44918</v>
      </c>
      <c r="J27" s="135" t="s">
        <v>45959</v>
      </c>
      <c r="K27" s="135" t="s">
        <v>44919</v>
      </c>
      <c r="L27" s="135" t="s">
        <v>46139</v>
      </c>
      <c r="M27" s="84" t="s">
        <v>43499</v>
      </c>
      <c r="N27" s="97">
        <v>41</v>
      </c>
      <c r="O27" s="97">
        <v>4000</v>
      </c>
      <c r="P27" s="108">
        <f t="shared" si="0"/>
        <v>164000</v>
      </c>
      <c r="Q27" s="83" t="s">
        <v>12038</v>
      </c>
      <c r="R27" s="231" t="s">
        <v>43915</v>
      </c>
      <c r="S27" s="224" t="s">
        <v>38919</v>
      </c>
      <c r="T27" s="83">
        <v>30</v>
      </c>
    </row>
    <row r="28" spans="2:20" ht="15" customHeight="1">
      <c r="B28" s="90" t="s">
        <v>45073</v>
      </c>
      <c r="C28" s="210" t="s">
        <v>44743</v>
      </c>
      <c r="D28" s="135" t="s">
        <v>46227</v>
      </c>
      <c r="E28" s="135" t="s">
        <v>44920</v>
      </c>
      <c r="F28" s="135" t="s">
        <v>45682</v>
      </c>
      <c r="G28" s="135" t="s">
        <v>44912</v>
      </c>
      <c r="H28" s="270" t="s">
        <v>45683</v>
      </c>
      <c r="I28" s="270" t="s">
        <v>44921</v>
      </c>
      <c r="J28" s="135" t="s">
        <v>44922</v>
      </c>
      <c r="K28" s="135" t="s">
        <v>44923</v>
      </c>
      <c r="L28" s="135" t="s">
        <v>46139</v>
      </c>
      <c r="M28" s="85" t="s">
        <v>43499</v>
      </c>
      <c r="N28" s="97">
        <v>185</v>
      </c>
      <c r="O28" s="97">
        <v>3900</v>
      </c>
      <c r="P28" s="108">
        <f t="shared" si="0"/>
        <v>721500</v>
      </c>
      <c r="Q28" s="83" t="s">
        <v>12038</v>
      </c>
      <c r="R28" s="231" t="s">
        <v>44907</v>
      </c>
      <c r="S28" s="89" t="s">
        <v>38919</v>
      </c>
      <c r="T28" s="83">
        <v>30</v>
      </c>
    </row>
    <row r="29" spans="2:20" ht="15" customHeight="1">
      <c r="B29" s="90" t="s">
        <v>45074</v>
      </c>
      <c r="C29" s="210" t="s">
        <v>44743</v>
      </c>
      <c r="D29" s="135" t="s">
        <v>46227</v>
      </c>
      <c r="E29" s="135" t="s">
        <v>44911</v>
      </c>
      <c r="F29" s="135" t="s">
        <v>45706</v>
      </c>
      <c r="G29" s="135" t="s">
        <v>44912</v>
      </c>
      <c r="H29" s="270" t="s">
        <v>45768</v>
      </c>
      <c r="I29" s="270" t="s">
        <v>44913</v>
      </c>
      <c r="J29" s="135" t="s">
        <v>45960</v>
      </c>
      <c r="K29" s="135" t="s">
        <v>44914</v>
      </c>
      <c r="L29" s="135" t="s">
        <v>46139</v>
      </c>
      <c r="M29" s="84" t="s">
        <v>43499</v>
      </c>
      <c r="N29" s="97">
        <v>4</v>
      </c>
      <c r="O29" s="97">
        <v>5500</v>
      </c>
      <c r="P29" s="108">
        <f t="shared" si="0"/>
        <v>22000</v>
      </c>
      <c r="Q29" s="83" t="s">
        <v>12038</v>
      </c>
      <c r="R29" s="231" t="s">
        <v>44915</v>
      </c>
      <c r="S29" s="224" t="s">
        <v>38919</v>
      </c>
      <c r="T29" s="83">
        <v>30</v>
      </c>
    </row>
    <row r="30" spans="2:20" ht="15" customHeight="1">
      <c r="B30" s="90" t="s">
        <v>45075</v>
      </c>
      <c r="C30" s="210" t="s">
        <v>44743</v>
      </c>
      <c r="D30" s="210" t="s">
        <v>12050</v>
      </c>
      <c r="E30" s="434" t="s">
        <v>44173</v>
      </c>
      <c r="F30" s="286" t="s">
        <v>45676</v>
      </c>
      <c r="G30" s="286" t="s">
        <v>44174</v>
      </c>
      <c r="H30" s="270" t="s">
        <v>45769</v>
      </c>
      <c r="I30" s="270" t="s">
        <v>44175</v>
      </c>
      <c r="J30" s="211" t="s">
        <v>45961</v>
      </c>
      <c r="K30" s="211" t="s">
        <v>44176</v>
      </c>
      <c r="L30" s="210" t="s">
        <v>45700</v>
      </c>
      <c r="M30" s="82" t="s">
        <v>44177</v>
      </c>
      <c r="N30" s="91">
        <v>90</v>
      </c>
      <c r="O30" s="91">
        <v>55000</v>
      </c>
      <c r="P30" s="108">
        <f t="shared" si="0"/>
        <v>4950000</v>
      </c>
      <c r="Q30" s="89" t="s">
        <v>12038</v>
      </c>
      <c r="R30" s="217" t="s">
        <v>44169</v>
      </c>
      <c r="S30" s="89" t="s">
        <v>38919</v>
      </c>
      <c r="T30" s="209">
        <v>100</v>
      </c>
    </row>
    <row r="31" spans="2:20" ht="15" customHeight="1">
      <c r="B31" s="90" t="s">
        <v>45076</v>
      </c>
      <c r="C31" s="210" t="s">
        <v>44743</v>
      </c>
      <c r="D31" s="210" t="s">
        <v>12050</v>
      </c>
      <c r="E31" s="434" t="s">
        <v>44178</v>
      </c>
      <c r="F31" s="286" t="s">
        <v>45676</v>
      </c>
      <c r="G31" s="286" t="s">
        <v>44174</v>
      </c>
      <c r="H31" s="270" t="s">
        <v>45770</v>
      </c>
      <c r="I31" s="270" t="s">
        <v>44179</v>
      </c>
      <c r="J31" s="211" t="s">
        <v>45962</v>
      </c>
      <c r="K31" s="211" t="s">
        <v>44180</v>
      </c>
      <c r="L31" s="210" t="s">
        <v>45700</v>
      </c>
      <c r="M31" s="82" t="s">
        <v>44177</v>
      </c>
      <c r="N31" s="91">
        <v>100</v>
      </c>
      <c r="O31" s="91">
        <v>24500</v>
      </c>
      <c r="P31" s="108">
        <f t="shared" si="0"/>
        <v>2450000</v>
      </c>
      <c r="Q31" s="89" t="s">
        <v>12038</v>
      </c>
      <c r="R31" s="217" t="s">
        <v>44169</v>
      </c>
      <c r="S31" s="89" t="s">
        <v>38919</v>
      </c>
      <c r="T31" s="80">
        <v>30</v>
      </c>
    </row>
    <row r="32" spans="2:20" ht="15" customHeight="1">
      <c r="B32" s="90" t="s">
        <v>45077</v>
      </c>
      <c r="C32" s="210" t="s">
        <v>44743</v>
      </c>
      <c r="D32" s="210" t="s">
        <v>12050</v>
      </c>
      <c r="E32" s="270" t="s">
        <v>44950</v>
      </c>
      <c r="F32" s="270" t="s">
        <v>45707</v>
      </c>
      <c r="G32" s="270" t="s">
        <v>44951</v>
      </c>
      <c r="H32" s="270" t="s">
        <v>45684</v>
      </c>
      <c r="I32" s="270" t="s">
        <v>44952</v>
      </c>
      <c r="J32" s="211"/>
      <c r="K32" s="211"/>
      <c r="L32" s="210" t="s">
        <v>45700</v>
      </c>
      <c r="M32" s="87" t="s">
        <v>43499</v>
      </c>
      <c r="N32" s="213">
        <v>10</v>
      </c>
      <c r="O32" s="213">
        <v>150</v>
      </c>
      <c r="P32" s="108">
        <f t="shared" si="0"/>
        <v>1500</v>
      </c>
      <c r="Q32" s="119" t="s">
        <v>12038</v>
      </c>
      <c r="R32" s="296" t="s">
        <v>43759</v>
      </c>
      <c r="S32" s="141" t="s">
        <v>38919</v>
      </c>
      <c r="T32" s="99">
        <v>50</v>
      </c>
    </row>
    <row r="33" spans="2:20" ht="15" customHeight="1">
      <c r="B33" s="90" t="s">
        <v>45078</v>
      </c>
      <c r="C33" s="210" t="s">
        <v>44743</v>
      </c>
      <c r="D33" s="210" t="s">
        <v>12050</v>
      </c>
      <c r="E33" s="270" t="s">
        <v>44953</v>
      </c>
      <c r="F33" s="270" t="s">
        <v>45685</v>
      </c>
      <c r="G33" s="270" t="s">
        <v>44954</v>
      </c>
      <c r="H33" s="270" t="s">
        <v>45771</v>
      </c>
      <c r="I33" s="270" t="s">
        <v>44955</v>
      </c>
      <c r="J33" s="211"/>
      <c r="K33" s="211"/>
      <c r="L33" s="210" t="s">
        <v>45700</v>
      </c>
      <c r="M33" s="104" t="s">
        <v>44419</v>
      </c>
      <c r="N33" s="213">
        <v>3</v>
      </c>
      <c r="O33" s="213">
        <v>5000</v>
      </c>
      <c r="P33" s="108">
        <f t="shared" si="0"/>
        <v>15000</v>
      </c>
      <c r="Q33" s="119" t="s">
        <v>12038</v>
      </c>
      <c r="R33" s="296" t="s">
        <v>43759</v>
      </c>
      <c r="S33" s="141" t="s">
        <v>38919</v>
      </c>
      <c r="T33" s="99">
        <v>50</v>
      </c>
    </row>
    <row r="34" spans="2:20" ht="15" customHeight="1">
      <c r="B34" s="90" t="s">
        <v>45079</v>
      </c>
      <c r="C34" s="210" t="s">
        <v>44743</v>
      </c>
      <c r="D34" s="211" t="s">
        <v>12050</v>
      </c>
      <c r="E34" s="211" t="s">
        <v>44368</v>
      </c>
      <c r="F34" s="211" t="s">
        <v>44369</v>
      </c>
      <c r="G34" s="211" t="s">
        <v>44370</v>
      </c>
      <c r="H34" s="211" t="s">
        <v>44371</v>
      </c>
      <c r="I34" s="211" t="s">
        <v>44372</v>
      </c>
      <c r="J34" s="211"/>
      <c r="K34" s="211"/>
      <c r="L34" s="210" t="s">
        <v>45700</v>
      </c>
      <c r="M34" s="79" t="s">
        <v>43499</v>
      </c>
      <c r="N34" s="91">
        <v>12</v>
      </c>
      <c r="O34" s="91">
        <v>8000</v>
      </c>
      <c r="P34" s="108">
        <f t="shared" si="0"/>
        <v>96000</v>
      </c>
      <c r="Q34" s="89" t="s">
        <v>12039</v>
      </c>
      <c r="R34" s="224" t="s">
        <v>44300</v>
      </c>
      <c r="S34" s="83" t="s">
        <v>38919</v>
      </c>
      <c r="T34" s="89">
        <v>100</v>
      </c>
    </row>
    <row r="35" spans="2:20" ht="15" customHeight="1">
      <c r="B35" s="90" t="s">
        <v>45080</v>
      </c>
      <c r="C35" s="210" t="s">
        <v>44743</v>
      </c>
      <c r="D35" s="211" t="s">
        <v>12050</v>
      </c>
      <c r="E35" s="211" t="s">
        <v>44354</v>
      </c>
      <c r="F35" s="211" t="s">
        <v>44355</v>
      </c>
      <c r="G35" s="211" t="s">
        <v>44355</v>
      </c>
      <c r="H35" s="211" t="s">
        <v>45772</v>
      </c>
      <c r="I35" s="211" t="s">
        <v>44356</v>
      </c>
      <c r="J35" s="211"/>
      <c r="K35" s="211"/>
      <c r="L35" s="210" t="s">
        <v>45700</v>
      </c>
      <c r="M35" s="98" t="s">
        <v>44163</v>
      </c>
      <c r="N35" s="91">
        <v>13000</v>
      </c>
      <c r="O35" s="91">
        <v>155</v>
      </c>
      <c r="P35" s="108">
        <v>0</v>
      </c>
      <c r="Q35" s="89" t="s">
        <v>12038</v>
      </c>
      <c r="R35" s="89" t="s">
        <v>44300</v>
      </c>
      <c r="S35" s="265">
        <v>591010000</v>
      </c>
      <c r="T35" s="89">
        <v>100</v>
      </c>
    </row>
    <row r="36" spans="2:20" ht="15" customHeight="1">
      <c r="B36" s="90" t="s">
        <v>48924</v>
      </c>
      <c r="C36" s="210" t="s">
        <v>44743</v>
      </c>
      <c r="D36" s="210" t="s">
        <v>12050</v>
      </c>
      <c r="E36" s="211" t="s">
        <v>44354</v>
      </c>
      <c r="F36" s="135" t="s">
        <v>44355</v>
      </c>
      <c r="G36" s="135" t="s">
        <v>44355</v>
      </c>
      <c r="H36" s="210" t="s">
        <v>48925</v>
      </c>
      <c r="I36" s="210" t="s">
        <v>44356</v>
      </c>
      <c r="J36" s="210"/>
      <c r="K36" s="210"/>
      <c r="L36" s="210" t="s">
        <v>45700</v>
      </c>
      <c r="M36" s="82" t="s">
        <v>44163</v>
      </c>
      <c r="N36" s="91">
        <v>6000</v>
      </c>
      <c r="O36" s="91">
        <v>155</v>
      </c>
      <c r="P36" s="124">
        <f t="shared" ref="P36" si="1">IFERROR(N36*O36,0)</f>
        <v>930000</v>
      </c>
      <c r="Q36" s="89" t="s">
        <v>12038</v>
      </c>
      <c r="R36" s="89" t="s">
        <v>44300</v>
      </c>
      <c r="S36" s="129">
        <v>591010000</v>
      </c>
      <c r="T36" s="93">
        <v>100</v>
      </c>
    </row>
    <row r="37" spans="2:20" ht="15" customHeight="1">
      <c r="B37" s="90" t="s">
        <v>45081</v>
      </c>
      <c r="C37" s="210" t="s">
        <v>44743</v>
      </c>
      <c r="D37" s="211" t="s">
        <v>12050</v>
      </c>
      <c r="E37" s="211" t="s">
        <v>44349</v>
      </c>
      <c r="F37" s="211" t="s">
        <v>44350</v>
      </c>
      <c r="G37" s="211" t="s">
        <v>44351</v>
      </c>
      <c r="H37" s="211" t="s">
        <v>44352</v>
      </c>
      <c r="I37" s="211" t="s">
        <v>44353</v>
      </c>
      <c r="J37" s="211"/>
      <c r="K37" s="211"/>
      <c r="L37" s="210" t="s">
        <v>45700</v>
      </c>
      <c r="M37" s="98" t="s">
        <v>44163</v>
      </c>
      <c r="N37" s="91">
        <v>12000</v>
      </c>
      <c r="O37" s="91">
        <v>200</v>
      </c>
      <c r="P37" s="108">
        <v>0</v>
      </c>
      <c r="Q37" s="89" t="s">
        <v>12038</v>
      </c>
      <c r="R37" s="89" t="s">
        <v>44300</v>
      </c>
      <c r="S37" s="265">
        <v>591010000</v>
      </c>
      <c r="T37" s="89">
        <v>100</v>
      </c>
    </row>
    <row r="38" spans="2:20" ht="15" customHeight="1">
      <c r="B38" s="90" t="s">
        <v>48926</v>
      </c>
      <c r="C38" s="210" t="s">
        <v>44743</v>
      </c>
      <c r="D38" s="210" t="s">
        <v>12050</v>
      </c>
      <c r="E38" s="211" t="s">
        <v>44349</v>
      </c>
      <c r="F38" s="135" t="s">
        <v>48927</v>
      </c>
      <c r="G38" s="210" t="s">
        <v>44351</v>
      </c>
      <c r="H38" s="210" t="s">
        <v>48928</v>
      </c>
      <c r="I38" s="210" t="s">
        <v>44353</v>
      </c>
      <c r="J38" s="210"/>
      <c r="K38" s="210"/>
      <c r="L38" s="210" t="s">
        <v>45700</v>
      </c>
      <c r="M38" s="82" t="s">
        <v>44163</v>
      </c>
      <c r="N38" s="91">
        <v>5100</v>
      </c>
      <c r="O38" s="91">
        <v>200</v>
      </c>
      <c r="P38" s="97">
        <f>IFERROR(N38*O38,0)</f>
        <v>1020000</v>
      </c>
      <c r="Q38" s="89" t="s">
        <v>12038</v>
      </c>
      <c r="R38" s="89" t="s">
        <v>44300</v>
      </c>
      <c r="S38" s="129">
        <v>591010000</v>
      </c>
      <c r="T38" s="93">
        <v>100</v>
      </c>
    </row>
    <row r="39" spans="2:20" ht="15" customHeight="1">
      <c r="B39" s="90" t="s">
        <v>45082</v>
      </c>
      <c r="C39" s="210" t="s">
        <v>44743</v>
      </c>
      <c r="D39" s="210" t="s">
        <v>12050</v>
      </c>
      <c r="E39" s="434" t="s">
        <v>44181</v>
      </c>
      <c r="F39" s="286" t="s">
        <v>45708</v>
      </c>
      <c r="G39" s="286" t="s">
        <v>44489</v>
      </c>
      <c r="H39" s="286" t="s">
        <v>45773</v>
      </c>
      <c r="I39" s="286" t="s">
        <v>44488</v>
      </c>
      <c r="J39" s="211" t="s">
        <v>45963</v>
      </c>
      <c r="K39" s="211" t="s">
        <v>44182</v>
      </c>
      <c r="L39" s="210" t="s">
        <v>45700</v>
      </c>
      <c r="M39" s="82" t="s">
        <v>44468</v>
      </c>
      <c r="N39" s="91">
        <v>28</v>
      </c>
      <c r="O39" s="91">
        <v>134000</v>
      </c>
      <c r="P39" s="108">
        <f t="shared" si="0"/>
        <v>3752000</v>
      </c>
      <c r="Q39" s="89" t="s">
        <v>12038</v>
      </c>
      <c r="R39" s="217" t="s">
        <v>44169</v>
      </c>
      <c r="S39" s="89" t="s">
        <v>38919</v>
      </c>
      <c r="T39" s="80">
        <v>0</v>
      </c>
    </row>
    <row r="40" spans="2:20" ht="15" customHeight="1">
      <c r="B40" s="90" t="s">
        <v>45083</v>
      </c>
      <c r="C40" s="210" t="s">
        <v>44743</v>
      </c>
      <c r="D40" s="210" t="s">
        <v>12050</v>
      </c>
      <c r="E40" s="211" t="s">
        <v>44357</v>
      </c>
      <c r="F40" s="211" t="s">
        <v>44358</v>
      </c>
      <c r="G40" s="211" t="s">
        <v>44359</v>
      </c>
      <c r="H40" s="211" t="s">
        <v>44360</v>
      </c>
      <c r="I40" s="211" t="s">
        <v>44361</v>
      </c>
      <c r="J40" s="211" t="s">
        <v>44362</v>
      </c>
      <c r="K40" s="211" t="s">
        <v>44362</v>
      </c>
      <c r="L40" s="210" t="s">
        <v>45700</v>
      </c>
      <c r="M40" s="98" t="s">
        <v>44163</v>
      </c>
      <c r="N40" s="91">
        <v>10</v>
      </c>
      <c r="O40" s="91">
        <v>3500</v>
      </c>
      <c r="P40" s="108">
        <v>0</v>
      </c>
      <c r="Q40" s="89" t="s">
        <v>12039</v>
      </c>
      <c r="R40" s="89" t="s">
        <v>44310</v>
      </c>
      <c r="S40" s="83" t="s">
        <v>38919</v>
      </c>
      <c r="T40" s="89">
        <v>100</v>
      </c>
    </row>
    <row r="41" spans="2:20" ht="15" customHeight="1">
      <c r="B41" s="90" t="s">
        <v>56015</v>
      </c>
      <c r="C41" s="210" t="s">
        <v>44743</v>
      </c>
      <c r="D41" s="210" t="s">
        <v>12050</v>
      </c>
      <c r="E41" s="211" t="s">
        <v>44357</v>
      </c>
      <c r="F41" s="211" t="s">
        <v>44358</v>
      </c>
      <c r="G41" s="212" t="s">
        <v>44359</v>
      </c>
      <c r="H41" s="212" t="s">
        <v>56016</v>
      </c>
      <c r="I41" s="212" t="s">
        <v>44361</v>
      </c>
      <c r="J41" s="212" t="s">
        <v>44362</v>
      </c>
      <c r="K41" s="212" t="s">
        <v>44362</v>
      </c>
      <c r="L41" s="210" t="s">
        <v>45700</v>
      </c>
      <c r="M41" s="98" t="s">
        <v>44163</v>
      </c>
      <c r="N41" s="213">
        <v>5</v>
      </c>
      <c r="O41" s="213">
        <v>3500</v>
      </c>
      <c r="P41" s="136">
        <f>IFERROR(N41*O41,0)</f>
        <v>17500</v>
      </c>
      <c r="Q41" s="141" t="s">
        <v>12044</v>
      </c>
      <c r="R41" s="89" t="s">
        <v>44310</v>
      </c>
      <c r="S41" s="214">
        <v>591010000</v>
      </c>
      <c r="T41" s="99">
        <v>0</v>
      </c>
    </row>
    <row r="42" spans="2:20" ht="15" customHeight="1">
      <c r="B42" s="90" t="s">
        <v>45084</v>
      </c>
      <c r="C42" s="210" t="s">
        <v>44743</v>
      </c>
      <c r="D42" s="210" t="s">
        <v>12050</v>
      </c>
      <c r="E42" s="211" t="s">
        <v>44357</v>
      </c>
      <c r="F42" s="211" t="s">
        <v>44358</v>
      </c>
      <c r="G42" s="211" t="s">
        <v>44359</v>
      </c>
      <c r="H42" s="211" t="s">
        <v>44360</v>
      </c>
      <c r="I42" s="211" t="s">
        <v>44361</v>
      </c>
      <c r="J42" s="211" t="s">
        <v>44362</v>
      </c>
      <c r="K42" s="211" t="s">
        <v>44362</v>
      </c>
      <c r="L42" s="210" t="s">
        <v>45700</v>
      </c>
      <c r="M42" s="98" t="s">
        <v>44163</v>
      </c>
      <c r="N42" s="91">
        <v>10</v>
      </c>
      <c r="O42" s="91">
        <v>3500</v>
      </c>
      <c r="P42" s="108">
        <f t="shared" si="0"/>
        <v>35000</v>
      </c>
      <c r="Q42" s="89" t="s">
        <v>12042</v>
      </c>
      <c r="R42" s="224" t="s">
        <v>44310</v>
      </c>
      <c r="S42" s="83" t="s">
        <v>38919</v>
      </c>
      <c r="T42" s="89">
        <v>100</v>
      </c>
    </row>
    <row r="43" spans="2:20" ht="15" customHeight="1">
      <c r="B43" s="90" t="s">
        <v>45085</v>
      </c>
      <c r="C43" s="210" t="s">
        <v>44743</v>
      </c>
      <c r="D43" s="210" t="s">
        <v>12050</v>
      </c>
      <c r="E43" s="270" t="s">
        <v>44165</v>
      </c>
      <c r="F43" s="270" t="s">
        <v>45709</v>
      </c>
      <c r="G43" s="270" t="s">
        <v>44166</v>
      </c>
      <c r="H43" s="270" t="s">
        <v>45774</v>
      </c>
      <c r="I43" s="270" t="s">
        <v>44167</v>
      </c>
      <c r="J43" s="211" t="s">
        <v>45964</v>
      </c>
      <c r="K43" s="211" t="s">
        <v>44168</v>
      </c>
      <c r="L43" s="210" t="s">
        <v>45700</v>
      </c>
      <c r="M43" s="82" t="s">
        <v>43871</v>
      </c>
      <c r="N43" s="91">
        <v>5000</v>
      </c>
      <c r="O43" s="91">
        <v>130</v>
      </c>
      <c r="P43" s="108">
        <f t="shared" si="0"/>
        <v>650000</v>
      </c>
      <c r="Q43" s="89" t="s">
        <v>12038</v>
      </c>
      <c r="R43" s="217" t="s">
        <v>44169</v>
      </c>
      <c r="S43" s="89" t="s">
        <v>38919</v>
      </c>
      <c r="T43" s="80">
        <v>0</v>
      </c>
    </row>
    <row r="44" spans="2:20" ht="15" customHeight="1">
      <c r="B44" s="90" t="s">
        <v>45086</v>
      </c>
      <c r="C44" s="210" t="s">
        <v>44743</v>
      </c>
      <c r="D44" s="210" t="s">
        <v>12050</v>
      </c>
      <c r="E44" s="211" t="s">
        <v>44344</v>
      </c>
      <c r="F44" s="211" t="s">
        <v>44345</v>
      </c>
      <c r="G44" s="211" t="s">
        <v>44346</v>
      </c>
      <c r="H44" s="211" t="s">
        <v>44347</v>
      </c>
      <c r="I44" s="211" t="s">
        <v>44348</v>
      </c>
      <c r="J44" s="211"/>
      <c r="K44" s="211"/>
      <c r="L44" s="210" t="s">
        <v>45700</v>
      </c>
      <c r="M44" s="98" t="s">
        <v>44163</v>
      </c>
      <c r="N44" s="91">
        <v>35000</v>
      </c>
      <c r="O44" s="91">
        <v>70</v>
      </c>
      <c r="P44" s="108">
        <f t="shared" si="0"/>
        <v>2450000</v>
      </c>
      <c r="Q44" s="89" t="s">
        <v>12038</v>
      </c>
      <c r="R44" s="224" t="s">
        <v>44300</v>
      </c>
      <c r="S44" s="83" t="s">
        <v>38919</v>
      </c>
      <c r="T44" s="80">
        <v>0</v>
      </c>
    </row>
    <row r="45" spans="2:20" ht="15" customHeight="1">
      <c r="B45" s="90" t="s">
        <v>45087</v>
      </c>
      <c r="C45" s="210" t="s">
        <v>44743</v>
      </c>
      <c r="D45" s="210" t="s">
        <v>12050</v>
      </c>
      <c r="E45" s="434" t="s">
        <v>44183</v>
      </c>
      <c r="F45" s="435" t="s">
        <v>45710</v>
      </c>
      <c r="G45" s="435" t="s">
        <v>44184</v>
      </c>
      <c r="H45" s="286" t="s">
        <v>45775</v>
      </c>
      <c r="I45" s="286" t="s">
        <v>44185</v>
      </c>
      <c r="J45" s="211" t="s">
        <v>45965</v>
      </c>
      <c r="K45" s="211" t="s">
        <v>44186</v>
      </c>
      <c r="L45" s="210" t="s">
        <v>46139</v>
      </c>
      <c r="M45" s="82" t="s">
        <v>44177</v>
      </c>
      <c r="N45" s="91">
        <v>9750</v>
      </c>
      <c r="O45" s="91">
        <v>1530</v>
      </c>
      <c r="P45" s="108">
        <f t="shared" si="0"/>
        <v>14917500</v>
      </c>
      <c r="Q45" s="89" t="s">
        <v>12038</v>
      </c>
      <c r="R45" s="217" t="s">
        <v>44649</v>
      </c>
      <c r="S45" s="89" t="s">
        <v>38919</v>
      </c>
      <c r="T45" s="80">
        <v>0</v>
      </c>
    </row>
    <row r="46" spans="2:20" ht="15" customHeight="1">
      <c r="B46" s="90" t="s">
        <v>45088</v>
      </c>
      <c r="C46" s="210" t="s">
        <v>44743</v>
      </c>
      <c r="D46" s="210" t="s">
        <v>12050</v>
      </c>
      <c r="E46" s="434" t="s">
        <v>44192</v>
      </c>
      <c r="F46" s="286" t="s">
        <v>45677</v>
      </c>
      <c r="G46" s="286" t="s">
        <v>44193</v>
      </c>
      <c r="H46" s="286" t="s">
        <v>45776</v>
      </c>
      <c r="I46" s="286" t="s">
        <v>44194</v>
      </c>
      <c r="J46" s="211" t="s">
        <v>44195</v>
      </c>
      <c r="K46" s="211" t="s">
        <v>44195</v>
      </c>
      <c r="L46" s="210" t="s">
        <v>45700</v>
      </c>
      <c r="M46" s="82" t="s">
        <v>44177</v>
      </c>
      <c r="N46" s="91">
        <v>9000</v>
      </c>
      <c r="O46" s="91">
        <v>240</v>
      </c>
      <c r="P46" s="108">
        <f t="shared" si="0"/>
        <v>2160000</v>
      </c>
      <c r="Q46" s="89" t="s">
        <v>12038</v>
      </c>
      <c r="R46" s="217" t="s">
        <v>43759</v>
      </c>
      <c r="S46" s="89" t="s">
        <v>38919</v>
      </c>
      <c r="T46" s="80">
        <v>0</v>
      </c>
    </row>
    <row r="47" spans="2:20" ht="15" customHeight="1">
      <c r="B47" s="90" t="s">
        <v>45089</v>
      </c>
      <c r="C47" s="210" t="s">
        <v>44743</v>
      </c>
      <c r="D47" s="210" t="s">
        <v>12050</v>
      </c>
      <c r="E47" s="434" t="s">
        <v>44187</v>
      </c>
      <c r="F47" s="286" t="s">
        <v>45711</v>
      </c>
      <c r="G47" s="286" t="s">
        <v>44188</v>
      </c>
      <c r="H47" s="286" t="s">
        <v>45777</v>
      </c>
      <c r="I47" s="286" t="s">
        <v>44189</v>
      </c>
      <c r="J47" s="211" t="s">
        <v>44190</v>
      </c>
      <c r="K47" s="211" t="s">
        <v>44190</v>
      </c>
      <c r="L47" s="210" t="s">
        <v>45700</v>
      </c>
      <c r="M47" s="82" t="s">
        <v>44191</v>
      </c>
      <c r="N47" s="91">
        <v>600</v>
      </c>
      <c r="O47" s="91">
        <v>1384</v>
      </c>
      <c r="P47" s="108">
        <f t="shared" si="0"/>
        <v>830400</v>
      </c>
      <c r="Q47" s="89" t="s">
        <v>12038</v>
      </c>
      <c r="R47" s="217" t="s">
        <v>43759</v>
      </c>
      <c r="S47" s="89" t="s">
        <v>38919</v>
      </c>
      <c r="T47" s="209">
        <v>100</v>
      </c>
    </row>
    <row r="48" spans="2:20" ht="15" customHeight="1">
      <c r="B48" s="90" t="s">
        <v>45090</v>
      </c>
      <c r="C48" s="210" t="s">
        <v>44743</v>
      </c>
      <c r="D48" s="210" t="s">
        <v>12050</v>
      </c>
      <c r="E48" s="210" t="s">
        <v>44392</v>
      </c>
      <c r="F48" s="211" t="s">
        <v>44393</v>
      </c>
      <c r="G48" s="211" t="s">
        <v>44394</v>
      </c>
      <c r="H48" s="211" t="s">
        <v>44395</v>
      </c>
      <c r="I48" s="211" t="s">
        <v>44396</v>
      </c>
      <c r="J48" s="210"/>
      <c r="K48" s="210"/>
      <c r="L48" s="210" t="s">
        <v>45700</v>
      </c>
      <c r="M48" s="77" t="s">
        <v>44397</v>
      </c>
      <c r="N48" s="91">
        <v>15</v>
      </c>
      <c r="O48" s="91">
        <v>500</v>
      </c>
      <c r="P48" s="108">
        <v>0</v>
      </c>
      <c r="Q48" s="80" t="s">
        <v>12039</v>
      </c>
      <c r="R48" s="89" t="s">
        <v>44310</v>
      </c>
      <c r="S48" s="83" t="s">
        <v>38919</v>
      </c>
      <c r="T48" s="80">
        <v>100</v>
      </c>
    </row>
    <row r="49" spans="2:20" ht="15" customHeight="1">
      <c r="B49" s="90" t="s">
        <v>56017</v>
      </c>
      <c r="C49" s="210" t="s">
        <v>44743</v>
      </c>
      <c r="D49" s="210" t="s">
        <v>12050</v>
      </c>
      <c r="E49" s="210" t="s">
        <v>44392</v>
      </c>
      <c r="F49" s="211" t="s">
        <v>44393</v>
      </c>
      <c r="G49" s="212" t="s">
        <v>44394</v>
      </c>
      <c r="H49" s="211" t="s">
        <v>56018</v>
      </c>
      <c r="I49" s="212" t="s">
        <v>44396</v>
      </c>
      <c r="J49" s="212"/>
      <c r="K49" s="212"/>
      <c r="L49" s="210" t="s">
        <v>45700</v>
      </c>
      <c r="M49" s="77" t="s">
        <v>44397</v>
      </c>
      <c r="N49" s="213">
        <v>15</v>
      </c>
      <c r="O49" s="213">
        <v>500</v>
      </c>
      <c r="P49" s="136">
        <f>IFERROR(N49*O49,0)</f>
        <v>7500</v>
      </c>
      <c r="Q49" s="141" t="s">
        <v>12044</v>
      </c>
      <c r="R49" s="89" t="s">
        <v>44310</v>
      </c>
      <c r="S49" s="214">
        <v>591010000</v>
      </c>
      <c r="T49" s="99">
        <v>0</v>
      </c>
    </row>
    <row r="50" spans="2:20" ht="15" customHeight="1">
      <c r="B50" s="90" t="s">
        <v>45091</v>
      </c>
      <c r="C50" s="210" t="s">
        <v>44743</v>
      </c>
      <c r="D50" s="210" t="s">
        <v>12050</v>
      </c>
      <c r="E50" s="210" t="s">
        <v>44392</v>
      </c>
      <c r="F50" s="211" t="s">
        <v>44393</v>
      </c>
      <c r="G50" s="211" t="s">
        <v>44394</v>
      </c>
      <c r="H50" s="211" t="s">
        <v>44395</v>
      </c>
      <c r="I50" s="211" t="s">
        <v>44396</v>
      </c>
      <c r="J50" s="210"/>
      <c r="K50" s="210"/>
      <c r="L50" s="210" t="s">
        <v>45700</v>
      </c>
      <c r="M50" s="77" t="s">
        <v>44397</v>
      </c>
      <c r="N50" s="91">
        <v>15</v>
      </c>
      <c r="O50" s="91">
        <v>500</v>
      </c>
      <c r="P50" s="108">
        <f t="shared" si="0"/>
        <v>7500</v>
      </c>
      <c r="Q50" s="80" t="s">
        <v>12042</v>
      </c>
      <c r="R50" s="224" t="s">
        <v>44310</v>
      </c>
      <c r="S50" s="83" t="s">
        <v>38919</v>
      </c>
      <c r="T50" s="80">
        <v>100</v>
      </c>
    </row>
    <row r="51" spans="2:20" ht="15" customHeight="1">
      <c r="B51" s="90" t="s">
        <v>45092</v>
      </c>
      <c r="C51" s="210" t="s">
        <v>44743</v>
      </c>
      <c r="D51" s="210" t="s">
        <v>12050</v>
      </c>
      <c r="E51" s="211" t="s">
        <v>44387</v>
      </c>
      <c r="F51" s="211" t="s">
        <v>44388</v>
      </c>
      <c r="G51" s="211" t="s">
        <v>44389</v>
      </c>
      <c r="H51" s="211" t="s">
        <v>44390</v>
      </c>
      <c r="I51" s="211" t="s">
        <v>44391</v>
      </c>
      <c r="J51" s="211"/>
      <c r="K51" s="211"/>
      <c r="L51" s="210" t="s">
        <v>45700</v>
      </c>
      <c r="M51" s="79" t="s">
        <v>44163</v>
      </c>
      <c r="N51" s="91">
        <v>40</v>
      </c>
      <c r="O51" s="91">
        <v>550</v>
      </c>
      <c r="P51" s="108">
        <v>0</v>
      </c>
      <c r="Q51" s="80" t="s">
        <v>12039</v>
      </c>
      <c r="R51" s="89" t="s">
        <v>44310</v>
      </c>
      <c r="S51" s="83" t="s">
        <v>38919</v>
      </c>
      <c r="T51" s="80">
        <v>100</v>
      </c>
    </row>
    <row r="52" spans="2:20" ht="15" customHeight="1">
      <c r="B52" s="90" t="s">
        <v>56019</v>
      </c>
      <c r="C52" s="210" t="s">
        <v>44743</v>
      </c>
      <c r="D52" s="210" t="s">
        <v>12050</v>
      </c>
      <c r="E52" s="211" t="s">
        <v>44387</v>
      </c>
      <c r="F52" s="211" t="s">
        <v>46754</v>
      </c>
      <c r="G52" s="211" t="s">
        <v>44389</v>
      </c>
      <c r="H52" s="211" t="s">
        <v>56020</v>
      </c>
      <c r="I52" s="212" t="s">
        <v>44391</v>
      </c>
      <c r="J52" s="212"/>
      <c r="K52" s="212"/>
      <c r="L52" s="210" t="s">
        <v>45700</v>
      </c>
      <c r="M52" s="79" t="s">
        <v>44163</v>
      </c>
      <c r="N52" s="213">
        <v>40</v>
      </c>
      <c r="O52" s="213">
        <v>550</v>
      </c>
      <c r="P52" s="136">
        <f>IFERROR(N52*O52,0)</f>
        <v>22000</v>
      </c>
      <c r="Q52" s="141" t="s">
        <v>12044</v>
      </c>
      <c r="R52" s="89" t="s">
        <v>44310</v>
      </c>
      <c r="S52" s="214">
        <v>591010000</v>
      </c>
      <c r="T52" s="99">
        <v>0</v>
      </c>
    </row>
    <row r="53" spans="2:20" ht="15" customHeight="1">
      <c r="B53" s="90" t="s">
        <v>45093</v>
      </c>
      <c r="C53" s="210" t="s">
        <v>44743</v>
      </c>
      <c r="D53" s="210" t="s">
        <v>12050</v>
      </c>
      <c r="E53" s="211" t="s">
        <v>44387</v>
      </c>
      <c r="F53" s="211" t="s">
        <v>44388</v>
      </c>
      <c r="G53" s="211" t="s">
        <v>44389</v>
      </c>
      <c r="H53" s="211" t="s">
        <v>44390</v>
      </c>
      <c r="I53" s="211" t="s">
        <v>44391</v>
      </c>
      <c r="J53" s="211"/>
      <c r="K53" s="211"/>
      <c r="L53" s="210" t="s">
        <v>45700</v>
      </c>
      <c r="M53" s="79" t="s">
        <v>44163</v>
      </c>
      <c r="N53" s="91">
        <v>40</v>
      </c>
      <c r="O53" s="91">
        <v>550</v>
      </c>
      <c r="P53" s="108">
        <f t="shared" si="0"/>
        <v>22000</v>
      </c>
      <c r="Q53" s="80" t="s">
        <v>12042</v>
      </c>
      <c r="R53" s="224" t="s">
        <v>44310</v>
      </c>
      <c r="S53" s="83" t="s">
        <v>38919</v>
      </c>
      <c r="T53" s="80">
        <v>100</v>
      </c>
    </row>
    <row r="54" spans="2:20" ht="15" customHeight="1">
      <c r="B54" s="90" t="s">
        <v>45094</v>
      </c>
      <c r="C54" s="210" t="s">
        <v>44743</v>
      </c>
      <c r="D54" s="210" t="s">
        <v>12050</v>
      </c>
      <c r="E54" s="211" t="s">
        <v>44383</v>
      </c>
      <c r="F54" s="211" t="s">
        <v>44384</v>
      </c>
      <c r="G54" s="211" t="s">
        <v>44385</v>
      </c>
      <c r="H54" s="211" t="s">
        <v>45778</v>
      </c>
      <c r="I54" s="211" t="s">
        <v>44386</v>
      </c>
      <c r="J54" s="211"/>
      <c r="K54" s="211"/>
      <c r="L54" s="210" t="s">
        <v>45700</v>
      </c>
      <c r="M54" s="79" t="s">
        <v>44163</v>
      </c>
      <c r="N54" s="91" t="s">
        <v>43944</v>
      </c>
      <c r="O54" s="91">
        <v>130</v>
      </c>
      <c r="P54" s="108">
        <f t="shared" si="0"/>
        <v>3900</v>
      </c>
      <c r="Q54" s="89" t="s">
        <v>12039</v>
      </c>
      <c r="R54" s="224" t="s">
        <v>44310</v>
      </c>
      <c r="S54" s="83" t="s">
        <v>38919</v>
      </c>
      <c r="T54" s="80">
        <v>100</v>
      </c>
    </row>
    <row r="55" spans="2:20" ht="15" customHeight="1">
      <c r="B55" s="90" t="s">
        <v>45095</v>
      </c>
      <c r="C55" s="210" t="s">
        <v>44743</v>
      </c>
      <c r="D55" s="210" t="s">
        <v>12050</v>
      </c>
      <c r="E55" s="212" t="s">
        <v>44414</v>
      </c>
      <c r="F55" s="211" t="s">
        <v>44415</v>
      </c>
      <c r="G55" s="211" t="s">
        <v>44416</v>
      </c>
      <c r="H55" s="211" t="s">
        <v>44417</v>
      </c>
      <c r="I55" s="211" t="s">
        <v>44418</v>
      </c>
      <c r="J55" s="211"/>
      <c r="K55" s="211"/>
      <c r="L55" s="210" t="s">
        <v>45700</v>
      </c>
      <c r="M55" s="77" t="s">
        <v>44419</v>
      </c>
      <c r="N55" s="128">
        <v>7</v>
      </c>
      <c r="O55" s="128">
        <v>700</v>
      </c>
      <c r="P55" s="108">
        <v>0</v>
      </c>
      <c r="Q55" s="80" t="s">
        <v>12039</v>
      </c>
      <c r="R55" s="89" t="s">
        <v>44310</v>
      </c>
      <c r="S55" s="83" t="s">
        <v>38919</v>
      </c>
      <c r="T55" s="80">
        <v>100</v>
      </c>
    </row>
    <row r="56" spans="2:20" ht="15" customHeight="1">
      <c r="B56" s="90" t="s">
        <v>56021</v>
      </c>
      <c r="C56" s="210" t="s">
        <v>44743</v>
      </c>
      <c r="D56" s="210" t="s">
        <v>12050</v>
      </c>
      <c r="E56" s="212" t="s">
        <v>44414</v>
      </c>
      <c r="F56" s="211" t="s">
        <v>44415</v>
      </c>
      <c r="G56" s="212" t="s">
        <v>44416</v>
      </c>
      <c r="H56" s="211" t="s">
        <v>44417</v>
      </c>
      <c r="I56" s="212" t="s">
        <v>44418</v>
      </c>
      <c r="J56" s="212"/>
      <c r="K56" s="212"/>
      <c r="L56" s="210" t="s">
        <v>45700</v>
      </c>
      <c r="M56" s="77" t="s">
        <v>44419</v>
      </c>
      <c r="N56" s="213">
        <v>7</v>
      </c>
      <c r="O56" s="213">
        <v>700</v>
      </c>
      <c r="P56" s="136">
        <f>IFERROR(N56*O56,0)</f>
        <v>4900</v>
      </c>
      <c r="Q56" s="141" t="s">
        <v>12044</v>
      </c>
      <c r="R56" s="89" t="s">
        <v>44310</v>
      </c>
      <c r="S56" s="116">
        <v>591010000</v>
      </c>
      <c r="T56" s="99">
        <v>0</v>
      </c>
    </row>
    <row r="57" spans="2:20" ht="15" customHeight="1">
      <c r="B57" s="90" t="s">
        <v>45096</v>
      </c>
      <c r="C57" s="210" t="s">
        <v>44743</v>
      </c>
      <c r="D57" s="210" t="s">
        <v>12050</v>
      </c>
      <c r="E57" s="212" t="s">
        <v>44414</v>
      </c>
      <c r="F57" s="211" t="s">
        <v>44415</v>
      </c>
      <c r="G57" s="211" t="s">
        <v>44416</v>
      </c>
      <c r="H57" s="211" t="s">
        <v>44417</v>
      </c>
      <c r="I57" s="211" t="s">
        <v>44418</v>
      </c>
      <c r="J57" s="211"/>
      <c r="K57" s="211"/>
      <c r="L57" s="210" t="s">
        <v>45700</v>
      </c>
      <c r="M57" s="77" t="s">
        <v>44419</v>
      </c>
      <c r="N57" s="128">
        <v>7</v>
      </c>
      <c r="O57" s="128">
        <v>700</v>
      </c>
      <c r="P57" s="108">
        <f t="shared" si="0"/>
        <v>4900</v>
      </c>
      <c r="Q57" s="80" t="s">
        <v>12042</v>
      </c>
      <c r="R57" s="224" t="s">
        <v>44310</v>
      </c>
      <c r="S57" s="83" t="s">
        <v>38919</v>
      </c>
      <c r="T57" s="80">
        <v>100</v>
      </c>
    </row>
    <row r="58" spans="2:20" ht="15" customHeight="1">
      <c r="B58" s="90" t="s">
        <v>45097</v>
      </c>
      <c r="C58" s="210" t="s">
        <v>44743</v>
      </c>
      <c r="D58" s="210" t="s">
        <v>12050</v>
      </c>
      <c r="E58" s="270" t="s">
        <v>44846</v>
      </c>
      <c r="F58" s="270" t="s">
        <v>45712</v>
      </c>
      <c r="G58" s="270" t="s">
        <v>44847</v>
      </c>
      <c r="H58" s="286" t="s">
        <v>45779</v>
      </c>
      <c r="I58" s="270" t="s">
        <v>44848</v>
      </c>
      <c r="J58" s="211" t="s">
        <v>44849</v>
      </c>
      <c r="K58" s="211" t="s">
        <v>44850</v>
      </c>
      <c r="L58" s="210" t="s">
        <v>45700</v>
      </c>
      <c r="M58" s="82" t="s">
        <v>43871</v>
      </c>
      <c r="N58" s="213">
        <v>192</v>
      </c>
      <c r="O58" s="213">
        <v>1605</v>
      </c>
      <c r="P58" s="108">
        <f t="shared" si="0"/>
        <v>308160</v>
      </c>
      <c r="Q58" s="83" t="s">
        <v>12038</v>
      </c>
      <c r="R58" s="296" t="s">
        <v>44851</v>
      </c>
      <c r="S58" s="539" t="s">
        <v>38919</v>
      </c>
      <c r="T58" s="95">
        <v>100</v>
      </c>
    </row>
    <row r="59" spans="2:20" ht="15" customHeight="1">
      <c r="B59" s="90" t="s">
        <v>45098</v>
      </c>
      <c r="C59" s="210" t="s">
        <v>44743</v>
      </c>
      <c r="D59" s="210" t="s">
        <v>12050</v>
      </c>
      <c r="E59" s="270" t="s">
        <v>44631</v>
      </c>
      <c r="F59" s="270" t="s">
        <v>45713</v>
      </c>
      <c r="G59" s="270" t="s">
        <v>44632</v>
      </c>
      <c r="H59" s="286" t="s">
        <v>45780</v>
      </c>
      <c r="I59" s="270" t="s">
        <v>44633</v>
      </c>
      <c r="J59" s="211" t="s">
        <v>45966</v>
      </c>
      <c r="K59" s="211" t="s">
        <v>44644</v>
      </c>
      <c r="L59" s="210" t="s">
        <v>45700</v>
      </c>
      <c r="M59" s="82" t="s">
        <v>44643</v>
      </c>
      <c r="N59" s="91">
        <v>21</v>
      </c>
      <c r="O59" s="91">
        <v>6000</v>
      </c>
      <c r="P59" s="108">
        <f t="shared" si="0"/>
        <v>126000</v>
      </c>
      <c r="Q59" s="89" t="s">
        <v>12038</v>
      </c>
      <c r="R59" s="224" t="s">
        <v>43872</v>
      </c>
      <c r="S59" s="283" t="s">
        <v>38919</v>
      </c>
      <c r="T59" s="93">
        <v>50</v>
      </c>
    </row>
    <row r="60" spans="2:20" ht="15" customHeight="1">
      <c r="B60" s="90" t="s">
        <v>45099</v>
      </c>
      <c r="C60" s="210" t="s">
        <v>44743</v>
      </c>
      <c r="D60" s="210" t="s">
        <v>12050</v>
      </c>
      <c r="E60" s="135" t="s">
        <v>44780</v>
      </c>
      <c r="F60" s="435" t="s">
        <v>44781</v>
      </c>
      <c r="G60" s="286" t="s">
        <v>44854</v>
      </c>
      <c r="H60" s="135" t="s">
        <v>44782</v>
      </c>
      <c r="I60" s="135" t="s">
        <v>44856</v>
      </c>
      <c r="J60" s="211" t="s">
        <v>44783</v>
      </c>
      <c r="K60" s="211" t="s">
        <v>44783</v>
      </c>
      <c r="L60" s="210" t="s">
        <v>45700</v>
      </c>
      <c r="M60" s="82" t="s">
        <v>43499</v>
      </c>
      <c r="N60" s="238">
        <v>13</v>
      </c>
      <c r="O60" s="238">
        <v>145000</v>
      </c>
      <c r="P60" s="108">
        <f t="shared" si="0"/>
        <v>1885000</v>
      </c>
      <c r="Q60" s="83" t="s">
        <v>12038</v>
      </c>
      <c r="R60" s="224" t="s">
        <v>43759</v>
      </c>
      <c r="S60" s="539" t="s">
        <v>38919</v>
      </c>
      <c r="T60" s="95">
        <v>100</v>
      </c>
    </row>
    <row r="61" spans="2:20" ht="15" customHeight="1">
      <c r="B61" s="90" t="s">
        <v>45100</v>
      </c>
      <c r="C61" s="210" t="s">
        <v>44743</v>
      </c>
      <c r="D61" s="210" t="s">
        <v>12050</v>
      </c>
      <c r="E61" s="401" t="s">
        <v>44777</v>
      </c>
      <c r="F61" s="135" t="s">
        <v>44778</v>
      </c>
      <c r="G61" s="135" t="s">
        <v>44853</v>
      </c>
      <c r="H61" s="135" t="s">
        <v>45781</v>
      </c>
      <c r="I61" s="135" t="s">
        <v>44927</v>
      </c>
      <c r="J61" s="401" t="s">
        <v>45967</v>
      </c>
      <c r="K61" s="401" t="s">
        <v>44779</v>
      </c>
      <c r="L61" s="210" t="s">
        <v>45700</v>
      </c>
      <c r="M61" s="82" t="s">
        <v>44643</v>
      </c>
      <c r="N61" s="238">
        <v>12</v>
      </c>
      <c r="O61" s="238">
        <v>8723</v>
      </c>
      <c r="P61" s="108">
        <f t="shared" si="0"/>
        <v>104676</v>
      </c>
      <c r="Q61" s="83" t="s">
        <v>12038</v>
      </c>
      <c r="R61" s="224" t="s">
        <v>43759</v>
      </c>
      <c r="S61" s="539" t="s">
        <v>38919</v>
      </c>
      <c r="T61" s="95">
        <v>50</v>
      </c>
    </row>
    <row r="62" spans="2:20" ht="15" customHeight="1">
      <c r="B62" s="90" t="s">
        <v>45101</v>
      </c>
      <c r="C62" s="210" t="s">
        <v>44743</v>
      </c>
      <c r="D62" s="210" t="s">
        <v>12050</v>
      </c>
      <c r="E62" s="270" t="s">
        <v>43760</v>
      </c>
      <c r="F62" s="270" t="s">
        <v>45714</v>
      </c>
      <c r="G62" s="270" t="s">
        <v>43758</v>
      </c>
      <c r="H62" s="270" t="s">
        <v>45782</v>
      </c>
      <c r="I62" s="270" t="s">
        <v>43761</v>
      </c>
      <c r="J62" s="270" t="s">
        <v>45782</v>
      </c>
      <c r="K62" s="270" t="s">
        <v>43761</v>
      </c>
      <c r="L62" s="210" t="s">
        <v>45700</v>
      </c>
      <c r="M62" s="82" t="s">
        <v>43499</v>
      </c>
      <c r="N62" s="91">
        <v>5</v>
      </c>
      <c r="O62" s="91">
        <v>299</v>
      </c>
      <c r="P62" s="108">
        <f t="shared" si="0"/>
        <v>1495</v>
      </c>
      <c r="Q62" s="89" t="s">
        <v>12039</v>
      </c>
      <c r="R62" s="224" t="s">
        <v>43759</v>
      </c>
      <c r="S62" s="89" t="s">
        <v>38919</v>
      </c>
      <c r="T62" s="80">
        <v>50</v>
      </c>
    </row>
    <row r="63" spans="2:20" ht="15" customHeight="1">
      <c r="B63" s="90" t="s">
        <v>45102</v>
      </c>
      <c r="C63" s="210" t="s">
        <v>44743</v>
      </c>
      <c r="D63" s="210" t="s">
        <v>12050</v>
      </c>
      <c r="E63" s="270" t="s">
        <v>43762</v>
      </c>
      <c r="F63" s="270" t="s">
        <v>45714</v>
      </c>
      <c r="G63" s="270" t="s">
        <v>43758</v>
      </c>
      <c r="H63" s="270" t="s">
        <v>45783</v>
      </c>
      <c r="I63" s="270" t="s">
        <v>43763</v>
      </c>
      <c r="J63" s="270" t="s">
        <v>45783</v>
      </c>
      <c r="K63" s="270" t="s">
        <v>43763</v>
      </c>
      <c r="L63" s="210" t="s">
        <v>45700</v>
      </c>
      <c r="M63" s="82" t="s">
        <v>43499</v>
      </c>
      <c r="N63" s="91">
        <v>5</v>
      </c>
      <c r="O63" s="91">
        <v>315</v>
      </c>
      <c r="P63" s="108">
        <f t="shared" si="0"/>
        <v>1575</v>
      </c>
      <c r="Q63" s="89" t="s">
        <v>12039</v>
      </c>
      <c r="R63" s="224" t="s">
        <v>43759</v>
      </c>
      <c r="S63" s="89" t="s">
        <v>38919</v>
      </c>
      <c r="T63" s="80">
        <v>50</v>
      </c>
    </row>
    <row r="64" spans="2:20" ht="15" customHeight="1">
      <c r="B64" s="90" t="s">
        <v>45103</v>
      </c>
      <c r="C64" s="210" t="s">
        <v>44743</v>
      </c>
      <c r="D64" s="210" t="s">
        <v>12050</v>
      </c>
      <c r="E64" s="270" t="s">
        <v>43764</v>
      </c>
      <c r="F64" s="270" t="s">
        <v>45714</v>
      </c>
      <c r="G64" s="270" t="s">
        <v>43758</v>
      </c>
      <c r="H64" s="270" t="s">
        <v>45784</v>
      </c>
      <c r="I64" s="270" t="s">
        <v>43765</v>
      </c>
      <c r="J64" s="270" t="s">
        <v>45784</v>
      </c>
      <c r="K64" s="270" t="s">
        <v>43765</v>
      </c>
      <c r="L64" s="210" t="s">
        <v>45700</v>
      </c>
      <c r="M64" s="82" t="s">
        <v>43499</v>
      </c>
      <c r="N64" s="91">
        <v>5</v>
      </c>
      <c r="O64" s="91">
        <v>232</v>
      </c>
      <c r="P64" s="108">
        <f t="shared" si="0"/>
        <v>1160</v>
      </c>
      <c r="Q64" s="89" t="s">
        <v>12039</v>
      </c>
      <c r="R64" s="224" t="s">
        <v>43759</v>
      </c>
      <c r="S64" s="89" t="s">
        <v>38919</v>
      </c>
      <c r="T64" s="80">
        <v>50</v>
      </c>
    </row>
    <row r="65" spans="2:20" ht="15" customHeight="1">
      <c r="B65" s="90" t="s">
        <v>45104</v>
      </c>
      <c r="C65" s="210" t="s">
        <v>44743</v>
      </c>
      <c r="D65" s="210" t="s">
        <v>12050</v>
      </c>
      <c r="E65" s="270" t="s">
        <v>43766</v>
      </c>
      <c r="F65" s="270" t="s">
        <v>45714</v>
      </c>
      <c r="G65" s="270" t="s">
        <v>43758</v>
      </c>
      <c r="H65" s="270" t="s">
        <v>45785</v>
      </c>
      <c r="I65" s="270" t="s">
        <v>43767</v>
      </c>
      <c r="J65" s="270" t="s">
        <v>45785</v>
      </c>
      <c r="K65" s="270" t="s">
        <v>43767</v>
      </c>
      <c r="L65" s="210" t="s">
        <v>45700</v>
      </c>
      <c r="M65" s="82" t="s">
        <v>43499</v>
      </c>
      <c r="N65" s="91">
        <v>10</v>
      </c>
      <c r="O65" s="91">
        <v>382</v>
      </c>
      <c r="P65" s="108">
        <f t="shared" si="0"/>
        <v>3820</v>
      </c>
      <c r="Q65" s="89" t="s">
        <v>12039</v>
      </c>
      <c r="R65" s="224" t="s">
        <v>43759</v>
      </c>
      <c r="S65" s="89" t="s">
        <v>38919</v>
      </c>
      <c r="T65" s="80">
        <v>50</v>
      </c>
    </row>
    <row r="66" spans="2:20" ht="15" customHeight="1">
      <c r="B66" s="90" t="s">
        <v>45105</v>
      </c>
      <c r="C66" s="210" t="s">
        <v>44743</v>
      </c>
      <c r="D66" s="210" t="s">
        <v>12050</v>
      </c>
      <c r="E66" s="270" t="s">
        <v>43768</v>
      </c>
      <c r="F66" s="270" t="s">
        <v>45714</v>
      </c>
      <c r="G66" s="270" t="s">
        <v>43758</v>
      </c>
      <c r="H66" s="270" t="s">
        <v>45786</v>
      </c>
      <c r="I66" s="270" t="s">
        <v>43769</v>
      </c>
      <c r="J66" s="270" t="s">
        <v>45786</v>
      </c>
      <c r="K66" s="270" t="s">
        <v>43769</v>
      </c>
      <c r="L66" s="210" t="s">
        <v>45700</v>
      </c>
      <c r="M66" s="82" t="s">
        <v>43499</v>
      </c>
      <c r="N66" s="91">
        <v>5</v>
      </c>
      <c r="O66" s="91">
        <v>324</v>
      </c>
      <c r="P66" s="108">
        <f t="shared" si="0"/>
        <v>1620</v>
      </c>
      <c r="Q66" s="89" t="s">
        <v>12039</v>
      </c>
      <c r="R66" s="224" t="s">
        <v>43759</v>
      </c>
      <c r="S66" s="89" t="s">
        <v>38919</v>
      </c>
      <c r="T66" s="80">
        <v>50</v>
      </c>
    </row>
    <row r="67" spans="2:20" ht="15" customHeight="1">
      <c r="B67" s="90" t="s">
        <v>45106</v>
      </c>
      <c r="C67" s="210" t="s">
        <v>44743</v>
      </c>
      <c r="D67" s="210" t="s">
        <v>12050</v>
      </c>
      <c r="E67" s="270" t="s">
        <v>43770</v>
      </c>
      <c r="F67" s="270" t="s">
        <v>45714</v>
      </c>
      <c r="G67" s="270" t="s">
        <v>43758</v>
      </c>
      <c r="H67" s="270" t="s">
        <v>45787</v>
      </c>
      <c r="I67" s="270" t="s">
        <v>43771</v>
      </c>
      <c r="J67" s="270" t="s">
        <v>45787</v>
      </c>
      <c r="K67" s="270" t="s">
        <v>43771</v>
      </c>
      <c r="L67" s="210" t="s">
        <v>45700</v>
      </c>
      <c r="M67" s="82" t="s">
        <v>43499</v>
      </c>
      <c r="N67" s="91">
        <v>5</v>
      </c>
      <c r="O67" s="91">
        <v>578</v>
      </c>
      <c r="P67" s="108">
        <f t="shared" si="0"/>
        <v>2890</v>
      </c>
      <c r="Q67" s="89" t="s">
        <v>12039</v>
      </c>
      <c r="R67" s="224" t="s">
        <v>43759</v>
      </c>
      <c r="S67" s="89" t="s">
        <v>38919</v>
      </c>
      <c r="T67" s="80">
        <v>50</v>
      </c>
    </row>
    <row r="68" spans="2:20" ht="15" customHeight="1">
      <c r="B68" s="90" t="s">
        <v>45107</v>
      </c>
      <c r="C68" s="210" t="s">
        <v>44743</v>
      </c>
      <c r="D68" s="210" t="s">
        <v>12050</v>
      </c>
      <c r="E68" s="270" t="s">
        <v>43772</v>
      </c>
      <c r="F68" s="270" t="s">
        <v>45714</v>
      </c>
      <c r="G68" s="270" t="s">
        <v>43758</v>
      </c>
      <c r="H68" s="270" t="s">
        <v>45788</v>
      </c>
      <c r="I68" s="270" t="s">
        <v>43773</v>
      </c>
      <c r="J68" s="270" t="s">
        <v>45788</v>
      </c>
      <c r="K68" s="270" t="s">
        <v>43773</v>
      </c>
      <c r="L68" s="210" t="s">
        <v>45700</v>
      </c>
      <c r="M68" s="82" t="s">
        <v>43499</v>
      </c>
      <c r="N68" s="91">
        <v>10</v>
      </c>
      <c r="O68" s="91">
        <v>625</v>
      </c>
      <c r="P68" s="108">
        <f t="shared" si="0"/>
        <v>6250</v>
      </c>
      <c r="Q68" s="89" t="s">
        <v>12039</v>
      </c>
      <c r="R68" s="224" t="s">
        <v>43759</v>
      </c>
      <c r="S68" s="89" t="s">
        <v>38919</v>
      </c>
      <c r="T68" s="80">
        <v>50</v>
      </c>
    </row>
    <row r="69" spans="2:20" ht="15" customHeight="1">
      <c r="B69" s="90" t="s">
        <v>45108</v>
      </c>
      <c r="C69" s="210" t="s">
        <v>44743</v>
      </c>
      <c r="D69" s="210" t="s">
        <v>12050</v>
      </c>
      <c r="E69" s="270" t="s">
        <v>43774</v>
      </c>
      <c r="F69" s="270" t="s">
        <v>45714</v>
      </c>
      <c r="G69" s="270" t="s">
        <v>43758</v>
      </c>
      <c r="H69" s="270" t="s">
        <v>45789</v>
      </c>
      <c r="I69" s="270" t="s">
        <v>43775</v>
      </c>
      <c r="J69" s="270" t="s">
        <v>45789</v>
      </c>
      <c r="K69" s="270" t="s">
        <v>43775</v>
      </c>
      <c r="L69" s="210" t="s">
        <v>45700</v>
      </c>
      <c r="M69" s="82" t="s">
        <v>43499</v>
      </c>
      <c r="N69" s="91">
        <v>5</v>
      </c>
      <c r="O69" s="91">
        <v>823</v>
      </c>
      <c r="P69" s="108">
        <f t="shared" si="0"/>
        <v>4115</v>
      </c>
      <c r="Q69" s="89" t="s">
        <v>12039</v>
      </c>
      <c r="R69" s="224" t="s">
        <v>43759</v>
      </c>
      <c r="S69" s="89" t="s">
        <v>38919</v>
      </c>
      <c r="T69" s="80">
        <v>50</v>
      </c>
    </row>
    <row r="70" spans="2:20" ht="15" customHeight="1">
      <c r="B70" s="90" t="s">
        <v>45109</v>
      </c>
      <c r="C70" s="210" t="s">
        <v>44743</v>
      </c>
      <c r="D70" s="210" t="s">
        <v>12050</v>
      </c>
      <c r="E70" s="270" t="s">
        <v>43776</v>
      </c>
      <c r="F70" s="270" t="s">
        <v>45714</v>
      </c>
      <c r="G70" s="270" t="s">
        <v>43758</v>
      </c>
      <c r="H70" s="270" t="s">
        <v>45790</v>
      </c>
      <c r="I70" s="270" t="s">
        <v>43777</v>
      </c>
      <c r="J70" s="270" t="s">
        <v>45790</v>
      </c>
      <c r="K70" s="270" t="s">
        <v>43777</v>
      </c>
      <c r="L70" s="210" t="s">
        <v>45700</v>
      </c>
      <c r="M70" s="82" t="s">
        <v>43499</v>
      </c>
      <c r="N70" s="91">
        <v>5</v>
      </c>
      <c r="O70" s="91">
        <v>867</v>
      </c>
      <c r="P70" s="108">
        <f t="shared" si="0"/>
        <v>4335</v>
      </c>
      <c r="Q70" s="89" t="s">
        <v>12039</v>
      </c>
      <c r="R70" s="224" t="s">
        <v>43759</v>
      </c>
      <c r="S70" s="89" t="s">
        <v>38919</v>
      </c>
      <c r="T70" s="80">
        <v>50</v>
      </c>
    </row>
    <row r="71" spans="2:20" ht="15" customHeight="1">
      <c r="B71" s="90" t="s">
        <v>45110</v>
      </c>
      <c r="C71" s="210" t="s">
        <v>44743</v>
      </c>
      <c r="D71" s="210" t="s">
        <v>12050</v>
      </c>
      <c r="E71" s="270" t="s">
        <v>43778</v>
      </c>
      <c r="F71" s="270" t="s">
        <v>45714</v>
      </c>
      <c r="G71" s="270" t="s">
        <v>43758</v>
      </c>
      <c r="H71" s="270" t="s">
        <v>45791</v>
      </c>
      <c r="I71" s="270" t="s">
        <v>43779</v>
      </c>
      <c r="J71" s="270" t="s">
        <v>45791</v>
      </c>
      <c r="K71" s="270" t="s">
        <v>43779</v>
      </c>
      <c r="L71" s="210" t="s">
        <v>45700</v>
      </c>
      <c r="M71" s="82" t="s">
        <v>43499</v>
      </c>
      <c r="N71" s="91">
        <v>5</v>
      </c>
      <c r="O71" s="91">
        <v>590</v>
      </c>
      <c r="P71" s="108">
        <f t="shared" si="0"/>
        <v>2950</v>
      </c>
      <c r="Q71" s="89" t="s">
        <v>12039</v>
      </c>
      <c r="R71" s="224" t="s">
        <v>43759</v>
      </c>
      <c r="S71" s="89" t="s">
        <v>38919</v>
      </c>
      <c r="T71" s="80">
        <v>50</v>
      </c>
    </row>
    <row r="72" spans="2:20" ht="15" customHeight="1">
      <c r="B72" s="90" t="s">
        <v>45111</v>
      </c>
      <c r="C72" s="210" t="s">
        <v>44743</v>
      </c>
      <c r="D72" s="210" t="s">
        <v>12050</v>
      </c>
      <c r="E72" s="270" t="s">
        <v>43780</v>
      </c>
      <c r="F72" s="270" t="s">
        <v>45714</v>
      </c>
      <c r="G72" s="270" t="s">
        <v>43758</v>
      </c>
      <c r="H72" s="270" t="s">
        <v>45792</v>
      </c>
      <c r="I72" s="270" t="s">
        <v>43781</v>
      </c>
      <c r="J72" s="270" t="s">
        <v>45792</v>
      </c>
      <c r="K72" s="270" t="s">
        <v>43781</v>
      </c>
      <c r="L72" s="210" t="s">
        <v>45700</v>
      </c>
      <c r="M72" s="82" t="s">
        <v>43499</v>
      </c>
      <c r="N72" s="91">
        <v>20</v>
      </c>
      <c r="O72" s="91">
        <v>688</v>
      </c>
      <c r="P72" s="108">
        <f t="shared" si="0"/>
        <v>13760</v>
      </c>
      <c r="Q72" s="89" t="s">
        <v>12039</v>
      </c>
      <c r="R72" s="224" t="s">
        <v>43759</v>
      </c>
      <c r="S72" s="89" t="s">
        <v>38919</v>
      </c>
      <c r="T72" s="80">
        <v>50</v>
      </c>
    </row>
    <row r="73" spans="2:20" ht="15" customHeight="1">
      <c r="B73" s="90" t="s">
        <v>45112</v>
      </c>
      <c r="C73" s="210" t="s">
        <v>44743</v>
      </c>
      <c r="D73" s="210" t="s">
        <v>12050</v>
      </c>
      <c r="E73" s="270" t="s">
        <v>43782</v>
      </c>
      <c r="F73" s="270" t="s">
        <v>45714</v>
      </c>
      <c r="G73" s="270" t="s">
        <v>43758</v>
      </c>
      <c r="H73" s="270" t="s">
        <v>45793</v>
      </c>
      <c r="I73" s="270" t="s">
        <v>43783</v>
      </c>
      <c r="J73" s="270" t="s">
        <v>45793</v>
      </c>
      <c r="K73" s="270" t="s">
        <v>43783</v>
      </c>
      <c r="L73" s="210" t="s">
        <v>45700</v>
      </c>
      <c r="M73" s="82" t="s">
        <v>43499</v>
      </c>
      <c r="N73" s="91">
        <v>6</v>
      </c>
      <c r="O73" s="91">
        <v>1273</v>
      </c>
      <c r="P73" s="108">
        <f t="shared" si="0"/>
        <v>7638</v>
      </c>
      <c r="Q73" s="89" t="s">
        <v>12039</v>
      </c>
      <c r="R73" s="224" t="s">
        <v>43759</v>
      </c>
      <c r="S73" s="89" t="s">
        <v>38919</v>
      </c>
      <c r="T73" s="80">
        <v>50</v>
      </c>
    </row>
    <row r="74" spans="2:20" ht="15" customHeight="1">
      <c r="B74" s="90" t="s">
        <v>45113</v>
      </c>
      <c r="C74" s="210" t="s">
        <v>44743</v>
      </c>
      <c r="D74" s="210" t="s">
        <v>12050</v>
      </c>
      <c r="E74" s="270" t="s">
        <v>43784</v>
      </c>
      <c r="F74" s="270" t="s">
        <v>45714</v>
      </c>
      <c r="G74" s="270" t="s">
        <v>43758</v>
      </c>
      <c r="H74" s="270" t="s">
        <v>45794</v>
      </c>
      <c r="I74" s="270" t="s">
        <v>43785</v>
      </c>
      <c r="J74" s="270" t="s">
        <v>45794</v>
      </c>
      <c r="K74" s="270" t="s">
        <v>43785</v>
      </c>
      <c r="L74" s="210" t="s">
        <v>45700</v>
      </c>
      <c r="M74" s="82" t="s">
        <v>43499</v>
      </c>
      <c r="N74" s="91">
        <v>10</v>
      </c>
      <c r="O74" s="91">
        <v>1286</v>
      </c>
      <c r="P74" s="108">
        <f t="shared" si="0"/>
        <v>12860</v>
      </c>
      <c r="Q74" s="89" t="s">
        <v>12039</v>
      </c>
      <c r="R74" s="224" t="s">
        <v>43759</v>
      </c>
      <c r="S74" s="89" t="s">
        <v>38919</v>
      </c>
      <c r="T74" s="80">
        <v>50</v>
      </c>
    </row>
    <row r="75" spans="2:20" ht="15" customHeight="1">
      <c r="B75" s="90" t="s">
        <v>45114</v>
      </c>
      <c r="C75" s="210" t="s">
        <v>44743</v>
      </c>
      <c r="D75" s="210" t="s">
        <v>12050</v>
      </c>
      <c r="E75" s="270" t="s">
        <v>43786</v>
      </c>
      <c r="F75" s="270" t="s">
        <v>45714</v>
      </c>
      <c r="G75" s="270" t="s">
        <v>43758</v>
      </c>
      <c r="H75" s="270" t="s">
        <v>45795</v>
      </c>
      <c r="I75" s="270" t="s">
        <v>43787</v>
      </c>
      <c r="J75" s="270" t="s">
        <v>45795</v>
      </c>
      <c r="K75" s="270" t="s">
        <v>43787</v>
      </c>
      <c r="L75" s="210" t="s">
        <v>45700</v>
      </c>
      <c r="M75" s="82" t="s">
        <v>43499</v>
      </c>
      <c r="N75" s="91">
        <v>10</v>
      </c>
      <c r="O75" s="91">
        <v>1440</v>
      </c>
      <c r="P75" s="108">
        <f t="shared" si="0"/>
        <v>14400</v>
      </c>
      <c r="Q75" s="89" t="s">
        <v>12039</v>
      </c>
      <c r="R75" s="224" t="s">
        <v>43759</v>
      </c>
      <c r="S75" s="89" t="s">
        <v>38919</v>
      </c>
      <c r="T75" s="80">
        <v>50</v>
      </c>
    </row>
    <row r="76" spans="2:20" ht="15" customHeight="1">
      <c r="B76" s="90" t="s">
        <v>45115</v>
      </c>
      <c r="C76" s="210" t="s">
        <v>44743</v>
      </c>
      <c r="D76" s="210" t="s">
        <v>12050</v>
      </c>
      <c r="E76" s="270" t="s">
        <v>43788</v>
      </c>
      <c r="F76" s="270" t="s">
        <v>45714</v>
      </c>
      <c r="G76" s="270" t="s">
        <v>43758</v>
      </c>
      <c r="H76" s="270" t="s">
        <v>45796</v>
      </c>
      <c r="I76" s="270" t="s">
        <v>43789</v>
      </c>
      <c r="J76" s="270" t="s">
        <v>45796</v>
      </c>
      <c r="K76" s="270" t="s">
        <v>43789</v>
      </c>
      <c r="L76" s="210" t="s">
        <v>45700</v>
      </c>
      <c r="M76" s="82" t="s">
        <v>43499</v>
      </c>
      <c r="N76" s="91">
        <v>5</v>
      </c>
      <c r="O76" s="91">
        <v>1531</v>
      </c>
      <c r="P76" s="108">
        <f t="shared" si="0"/>
        <v>7655</v>
      </c>
      <c r="Q76" s="89" t="s">
        <v>12039</v>
      </c>
      <c r="R76" s="224" t="s">
        <v>43759</v>
      </c>
      <c r="S76" s="89" t="s">
        <v>38919</v>
      </c>
      <c r="T76" s="80">
        <v>50</v>
      </c>
    </row>
    <row r="77" spans="2:20" ht="15" customHeight="1">
      <c r="B77" s="90" t="s">
        <v>45116</v>
      </c>
      <c r="C77" s="210" t="s">
        <v>44743</v>
      </c>
      <c r="D77" s="210" t="s">
        <v>12050</v>
      </c>
      <c r="E77" s="270" t="s">
        <v>43790</v>
      </c>
      <c r="F77" s="270" t="s">
        <v>45714</v>
      </c>
      <c r="G77" s="270" t="s">
        <v>43758</v>
      </c>
      <c r="H77" s="270" t="s">
        <v>45797</v>
      </c>
      <c r="I77" s="270" t="s">
        <v>43791</v>
      </c>
      <c r="J77" s="270" t="s">
        <v>45797</v>
      </c>
      <c r="K77" s="270" t="s">
        <v>43791</v>
      </c>
      <c r="L77" s="210" t="s">
        <v>45700</v>
      </c>
      <c r="M77" s="82" t="s">
        <v>43499</v>
      </c>
      <c r="N77" s="91">
        <v>5</v>
      </c>
      <c r="O77" s="91">
        <v>1654</v>
      </c>
      <c r="P77" s="108">
        <f t="shared" si="0"/>
        <v>8270</v>
      </c>
      <c r="Q77" s="89" t="s">
        <v>12039</v>
      </c>
      <c r="R77" s="224" t="s">
        <v>43759</v>
      </c>
      <c r="S77" s="89" t="s">
        <v>38919</v>
      </c>
      <c r="T77" s="80">
        <v>50</v>
      </c>
    </row>
    <row r="78" spans="2:20" ht="15" customHeight="1">
      <c r="B78" s="90" t="s">
        <v>45117</v>
      </c>
      <c r="C78" s="210" t="s">
        <v>44743</v>
      </c>
      <c r="D78" s="210" t="s">
        <v>12050</v>
      </c>
      <c r="E78" s="270" t="s">
        <v>43792</v>
      </c>
      <c r="F78" s="270" t="s">
        <v>45714</v>
      </c>
      <c r="G78" s="270" t="s">
        <v>43758</v>
      </c>
      <c r="H78" s="270" t="s">
        <v>45798</v>
      </c>
      <c r="I78" s="270" t="s">
        <v>43793</v>
      </c>
      <c r="J78" s="270" t="s">
        <v>45798</v>
      </c>
      <c r="K78" s="270" t="s">
        <v>43793</v>
      </c>
      <c r="L78" s="210" t="s">
        <v>45700</v>
      </c>
      <c r="M78" s="82" t="s">
        <v>43499</v>
      </c>
      <c r="N78" s="91">
        <v>10</v>
      </c>
      <c r="O78" s="91">
        <v>2563</v>
      </c>
      <c r="P78" s="108">
        <f t="shared" si="0"/>
        <v>25630</v>
      </c>
      <c r="Q78" s="89" t="s">
        <v>12039</v>
      </c>
      <c r="R78" s="224" t="s">
        <v>43759</v>
      </c>
      <c r="S78" s="89" t="s">
        <v>38919</v>
      </c>
      <c r="T78" s="80">
        <v>50</v>
      </c>
    </row>
    <row r="79" spans="2:20" ht="15" customHeight="1">
      <c r="B79" s="90" t="s">
        <v>45118</v>
      </c>
      <c r="C79" s="210" t="s">
        <v>44743</v>
      </c>
      <c r="D79" s="210" t="s">
        <v>12050</v>
      </c>
      <c r="E79" s="270" t="s">
        <v>43794</v>
      </c>
      <c r="F79" s="270" t="s">
        <v>45714</v>
      </c>
      <c r="G79" s="270" t="s">
        <v>43758</v>
      </c>
      <c r="H79" s="270" t="s">
        <v>45799</v>
      </c>
      <c r="I79" s="270" t="s">
        <v>43795</v>
      </c>
      <c r="J79" s="270" t="s">
        <v>45799</v>
      </c>
      <c r="K79" s="270" t="s">
        <v>43795</v>
      </c>
      <c r="L79" s="210" t="s">
        <v>45700</v>
      </c>
      <c r="M79" s="82" t="s">
        <v>43499</v>
      </c>
      <c r="N79" s="91">
        <v>10</v>
      </c>
      <c r="O79" s="91">
        <v>2568</v>
      </c>
      <c r="P79" s="108">
        <f t="shared" si="0"/>
        <v>25680</v>
      </c>
      <c r="Q79" s="89" t="s">
        <v>12039</v>
      </c>
      <c r="R79" s="224" t="s">
        <v>43759</v>
      </c>
      <c r="S79" s="89" t="s">
        <v>38919</v>
      </c>
      <c r="T79" s="80">
        <v>50</v>
      </c>
    </row>
    <row r="80" spans="2:20" ht="15" customHeight="1">
      <c r="B80" s="90" t="s">
        <v>45119</v>
      </c>
      <c r="C80" s="210" t="s">
        <v>44743</v>
      </c>
      <c r="D80" s="210" t="s">
        <v>12050</v>
      </c>
      <c r="E80" s="270" t="s">
        <v>43796</v>
      </c>
      <c r="F80" s="270" t="s">
        <v>45714</v>
      </c>
      <c r="G80" s="270" t="s">
        <v>43758</v>
      </c>
      <c r="H80" s="270" t="s">
        <v>45800</v>
      </c>
      <c r="I80" s="270" t="s">
        <v>43797</v>
      </c>
      <c r="J80" s="270" t="s">
        <v>45800</v>
      </c>
      <c r="K80" s="270" t="s">
        <v>43797</v>
      </c>
      <c r="L80" s="210" t="s">
        <v>45700</v>
      </c>
      <c r="M80" s="82" t="s">
        <v>43499</v>
      </c>
      <c r="N80" s="91">
        <v>10</v>
      </c>
      <c r="O80" s="91">
        <v>2689</v>
      </c>
      <c r="P80" s="108">
        <f t="shared" si="0"/>
        <v>26890</v>
      </c>
      <c r="Q80" s="89" t="s">
        <v>12039</v>
      </c>
      <c r="R80" s="224" t="s">
        <v>43759</v>
      </c>
      <c r="S80" s="89" t="s">
        <v>38919</v>
      </c>
      <c r="T80" s="80">
        <v>50</v>
      </c>
    </row>
    <row r="81" spans="2:20" ht="15" customHeight="1">
      <c r="B81" s="90" t="s">
        <v>45120</v>
      </c>
      <c r="C81" s="210" t="s">
        <v>44743</v>
      </c>
      <c r="D81" s="210" t="s">
        <v>12050</v>
      </c>
      <c r="E81" s="270" t="s">
        <v>43798</v>
      </c>
      <c r="F81" s="270" t="s">
        <v>45714</v>
      </c>
      <c r="G81" s="270" t="s">
        <v>43758</v>
      </c>
      <c r="H81" s="270" t="s">
        <v>45801</v>
      </c>
      <c r="I81" s="270" t="s">
        <v>43799</v>
      </c>
      <c r="J81" s="270" t="s">
        <v>45801</v>
      </c>
      <c r="K81" s="270" t="s">
        <v>43799</v>
      </c>
      <c r="L81" s="210" t="s">
        <v>45700</v>
      </c>
      <c r="M81" s="82" t="s">
        <v>43499</v>
      </c>
      <c r="N81" s="91">
        <v>10</v>
      </c>
      <c r="O81" s="91">
        <v>2869</v>
      </c>
      <c r="P81" s="108">
        <f t="shared" si="0"/>
        <v>28690</v>
      </c>
      <c r="Q81" s="89" t="s">
        <v>12039</v>
      </c>
      <c r="R81" s="224" t="s">
        <v>43759</v>
      </c>
      <c r="S81" s="89" t="s">
        <v>38919</v>
      </c>
      <c r="T81" s="80">
        <v>50</v>
      </c>
    </row>
    <row r="82" spans="2:20" ht="15" customHeight="1">
      <c r="B82" s="90" t="s">
        <v>45121</v>
      </c>
      <c r="C82" s="210" t="s">
        <v>44743</v>
      </c>
      <c r="D82" s="210" t="s">
        <v>12050</v>
      </c>
      <c r="E82" s="270" t="s">
        <v>43800</v>
      </c>
      <c r="F82" s="270" t="s">
        <v>45714</v>
      </c>
      <c r="G82" s="270" t="s">
        <v>43758</v>
      </c>
      <c r="H82" s="270" t="s">
        <v>45802</v>
      </c>
      <c r="I82" s="270" t="s">
        <v>43801</v>
      </c>
      <c r="J82" s="270" t="s">
        <v>45802</v>
      </c>
      <c r="K82" s="270" t="s">
        <v>43801</v>
      </c>
      <c r="L82" s="210" t="s">
        <v>45700</v>
      </c>
      <c r="M82" s="82" t="s">
        <v>43499</v>
      </c>
      <c r="N82" s="91">
        <v>10</v>
      </c>
      <c r="O82" s="91">
        <v>3077</v>
      </c>
      <c r="P82" s="108">
        <f t="shared" ref="P82:P137" si="2">IFERROR(N82*O82,0)</f>
        <v>30770</v>
      </c>
      <c r="Q82" s="89" t="s">
        <v>12039</v>
      </c>
      <c r="R82" s="224" t="s">
        <v>43759</v>
      </c>
      <c r="S82" s="89" t="s">
        <v>38919</v>
      </c>
      <c r="T82" s="80">
        <v>50</v>
      </c>
    </row>
    <row r="83" spans="2:20" ht="15" customHeight="1">
      <c r="B83" s="90" t="s">
        <v>45122</v>
      </c>
      <c r="C83" s="210" t="s">
        <v>44743</v>
      </c>
      <c r="D83" s="210" t="s">
        <v>12050</v>
      </c>
      <c r="E83" s="270" t="s">
        <v>43802</v>
      </c>
      <c r="F83" s="270" t="s">
        <v>45714</v>
      </c>
      <c r="G83" s="270" t="s">
        <v>43758</v>
      </c>
      <c r="H83" s="270" t="s">
        <v>45803</v>
      </c>
      <c r="I83" s="270" t="s">
        <v>43803</v>
      </c>
      <c r="J83" s="270" t="s">
        <v>45803</v>
      </c>
      <c r="K83" s="270" t="s">
        <v>43803</v>
      </c>
      <c r="L83" s="210" t="s">
        <v>45700</v>
      </c>
      <c r="M83" s="82" t="s">
        <v>43499</v>
      </c>
      <c r="N83" s="91">
        <v>10</v>
      </c>
      <c r="O83" s="91">
        <v>3276</v>
      </c>
      <c r="P83" s="108">
        <f t="shared" si="2"/>
        <v>32760</v>
      </c>
      <c r="Q83" s="89" t="s">
        <v>12039</v>
      </c>
      <c r="R83" s="224" t="s">
        <v>43759</v>
      </c>
      <c r="S83" s="89" t="s">
        <v>38919</v>
      </c>
      <c r="T83" s="80">
        <v>50</v>
      </c>
    </row>
    <row r="84" spans="2:20" ht="15" customHeight="1">
      <c r="B84" s="90" t="s">
        <v>45123</v>
      </c>
      <c r="C84" s="210" t="s">
        <v>44743</v>
      </c>
      <c r="D84" s="210" t="s">
        <v>12050</v>
      </c>
      <c r="E84" s="270" t="s">
        <v>44944</v>
      </c>
      <c r="F84" s="270" t="s">
        <v>44945</v>
      </c>
      <c r="G84" s="270" t="s">
        <v>44945</v>
      </c>
      <c r="H84" s="270" t="s">
        <v>45804</v>
      </c>
      <c r="I84" s="270" t="s">
        <v>44946</v>
      </c>
      <c r="J84" s="211" t="s">
        <v>44943</v>
      </c>
      <c r="K84" s="211" t="s">
        <v>44943</v>
      </c>
      <c r="L84" s="210" t="s">
        <v>45700</v>
      </c>
      <c r="M84" s="87" t="s">
        <v>43499</v>
      </c>
      <c r="N84" s="236">
        <v>50</v>
      </c>
      <c r="O84" s="236">
        <v>650</v>
      </c>
      <c r="P84" s="108">
        <f t="shared" si="2"/>
        <v>32500</v>
      </c>
      <c r="Q84" s="119" t="s">
        <v>12038</v>
      </c>
      <c r="R84" s="296" t="s">
        <v>43759</v>
      </c>
      <c r="S84" s="141" t="s">
        <v>38919</v>
      </c>
      <c r="T84" s="99">
        <v>50</v>
      </c>
    </row>
    <row r="85" spans="2:20" ht="15" customHeight="1">
      <c r="B85" s="90" t="s">
        <v>45124</v>
      </c>
      <c r="C85" s="210" t="s">
        <v>44743</v>
      </c>
      <c r="D85" s="210" t="s">
        <v>12050</v>
      </c>
      <c r="E85" s="270" t="s">
        <v>44940</v>
      </c>
      <c r="F85" s="270" t="s">
        <v>45678</v>
      </c>
      <c r="G85" s="270" t="s">
        <v>44941</v>
      </c>
      <c r="H85" s="270" t="s">
        <v>45805</v>
      </c>
      <c r="I85" s="270" t="s">
        <v>44942</v>
      </c>
      <c r="J85" s="211" t="s">
        <v>44943</v>
      </c>
      <c r="K85" s="211" t="s">
        <v>44943</v>
      </c>
      <c r="L85" s="210" t="s">
        <v>45700</v>
      </c>
      <c r="M85" s="87" t="s">
        <v>43499</v>
      </c>
      <c r="N85" s="213">
        <v>3000</v>
      </c>
      <c r="O85" s="213">
        <v>9</v>
      </c>
      <c r="P85" s="108">
        <f t="shared" si="2"/>
        <v>27000</v>
      </c>
      <c r="Q85" s="119" t="s">
        <v>12038</v>
      </c>
      <c r="R85" s="296" t="s">
        <v>43759</v>
      </c>
      <c r="S85" s="141" t="s">
        <v>38919</v>
      </c>
      <c r="T85" s="99">
        <v>50</v>
      </c>
    </row>
    <row r="86" spans="2:20" ht="15" customHeight="1">
      <c r="B86" s="90" t="s">
        <v>45125</v>
      </c>
      <c r="C86" s="210" t="s">
        <v>44743</v>
      </c>
      <c r="D86" s="210" t="s">
        <v>12050</v>
      </c>
      <c r="E86" s="135" t="s">
        <v>43543</v>
      </c>
      <c r="F86" s="135" t="s">
        <v>43544</v>
      </c>
      <c r="G86" s="135" t="s">
        <v>44646</v>
      </c>
      <c r="H86" s="135" t="s">
        <v>45806</v>
      </c>
      <c r="I86" s="135" t="s">
        <v>44647</v>
      </c>
      <c r="J86" s="135" t="s">
        <v>43545</v>
      </c>
      <c r="K86" s="135" t="s">
        <v>43545</v>
      </c>
      <c r="L86" s="210" t="s">
        <v>45700</v>
      </c>
      <c r="M86" s="82" t="s">
        <v>43499</v>
      </c>
      <c r="N86" s="97">
        <v>200</v>
      </c>
      <c r="O86" s="97">
        <v>600</v>
      </c>
      <c r="P86" s="108">
        <f t="shared" si="2"/>
        <v>120000</v>
      </c>
      <c r="Q86" s="89" t="s">
        <v>12039</v>
      </c>
      <c r="R86" s="224" t="s">
        <v>43540</v>
      </c>
      <c r="S86" s="89" t="s">
        <v>38919</v>
      </c>
      <c r="T86" s="80">
        <v>30</v>
      </c>
    </row>
    <row r="87" spans="2:20" ht="15" customHeight="1">
      <c r="B87" s="90" t="s">
        <v>45126</v>
      </c>
      <c r="C87" s="210" t="s">
        <v>44743</v>
      </c>
      <c r="D87" s="210" t="s">
        <v>12050</v>
      </c>
      <c r="E87" s="135" t="s">
        <v>43543</v>
      </c>
      <c r="F87" s="135" t="s">
        <v>43544</v>
      </c>
      <c r="G87" s="135" t="s">
        <v>44646</v>
      </c>
      <c r="H87" s="135" t="s">
        <v>45806</v>
      </c>
      <c r="I87" s="135" t="s">
        <v>44647</v>
      </c>
      <c r="J87" s="135" t="s">
        <v>43546</v>
      </c>
      <c r="K87" s="135" t="s">
        <v>43546</v>
      </c>
      <c r="L87" s="210" t="s">
        <v>45700</v>
      </c>
      <c r="M87" s="82" t="s">
        <v>43499</v>
      </c>
      <c r="N87" s="97">
        <v>50</v>
      </c>
      <c r="O87" s="97">
        <v>5000</v>
      </c>
      <c r="P87" s="108">
        <f t="shared" si="2"/>
        <v>250000</v>
      </c>
      <c r="Q87" s="89" t="s">
        <v>12039</v>
      </c>
      <c r="R87" s="224" t="s">
        <v>43540</v>
      </c>
      <c r="S87" s="89" t="s">
        <v>38919</v>
      </c>
      <c r="T87" s="80">
        <v>30</v>
      </c>
    </row>
    <row r="88" spans="2:20" ht="15" customHeight="1">
      <c r="B88" s="90" t="s">
        <v>45127</v>
      </c>
      <c r="C88" s="210" t="s">
        <v>44743</v>
      </c>
      <c r="D88" s="437" t="s">
        <v>12050</v>
      </c>
      <c r="E88" s="135" t="s">
        <v>43543</v>
      </c>
      <c r="F88" s="135" t="s">
        <v>43544</v>
      </c>
      <c r="G88" s="135" t="s">
        <v>44646</v>
      </c>
      <c r="H88" s="135" t="s">
        <v>45806</v>
      </c>
      <c r="I88" s="135" t="s">
        <v>44647</v>
      </c>
      <c r="J88" s="135" t="s">
        <v>44970</v>
      </c>
      <c r="K88" s="135" t="s">
        <v>44970</v>
      </c>
      <c r="L88" s="210" t="s">
        <v>45700</v>
      </c>
      <c r="M88" s="82" t="s">
        <v>43499</v>
      </c>
      <c r="N88" s="247">
        <v>10</v>
      </c>
      <c r="O88" s="247">
        <v>8000</v>
      </c>
      <c r="P88" s="108">
        <f t="shared" si="2"/>
        <v>80000</v>
      </c>
      <c r="Q88" s="540" t="s">
        <v>12038</v>
      </c>
      <c r="R88" s="224" t="s">
        <v>43540</v>
      </c>
      <c r="S88" s="540" t="s">
        <v>38919</v>
      </c>
      <c r="T88" s="216">
        <v>30</v>
      </c>
    </row>
    <row r="89" spans="2:20" ht="15" customHeight="1">
      <c r="B89" s="90" t="s">
        <v>45128</v>
      </c>
      <c r="C89" s="210" t="s">
        <v>44743</v>
      </c>
      <c r="D89" s="437" t="s">
        <v>12050</v>
      </c>
      <c r="E89" s="135" t="s">
        <v>43543</v>
      </c>
      <c r="F89" s="135" t="s">
        <v>43544</v>
      </c>
      <c r="G89" s="135" t="s">
        <v>44646</v>
      </c>
      <c r="H89" s="135" t="s">
        <v>45806</v>
      </c>
      <c r="I89" s="135" t="s">
        <v>44647</v>
      </c>
      <c r="J89" s="135" t="s">
        <v>44971</v>
      </c>
      <c r="K89" s="135" t="s">
        <v>44971</v>
      </c>
      <c r="L89" s="210" t="s">
        <v>45700</v>
      </c>
      <c r="M89" s="82" t="s">
        <v>43499</v>
      </c>
      <c r="N89" s="247">
        <v>10</v>
      </c>
      <c r="O89" s="247">
        <v>7500</v>
      </c>
      <c r="P89" s="108">
        <f t="shared" si="2"/>
        <v>75000</v>
      </c>
      <c r="Q89" s="540" t="s">
        <v>12038</v>
      </c>
      <c r="R89" s="224" t="s">
        <v>43540</v>
      </c>
      <c r="S89" s="540" t="s">
        <v>38919</v>
      </c>
      <c r="T89" s="216">
        <v>30</v>
      </c>
    </row>
    <row r="90" spans="2:20" ht="15" customHeight="1">
      <c r="B90" s="90" t="s">
        <v>45129</v>
      </c>
      <c r="C90" s="210" t="s">
        <v>44743</v>
      </c>
      <c r="D90" s="437" t="s">
        <v>12050</v>
      </c>
      <c r="E90" s="135" t="s">
        <v>43543</v>
      </c>
      <c r="F90" s="135" t="s">
        <v>43544</v>
      </c>
      <c r="G90" s="135" t="s">
        <v>44646</v>
      </c>
      <c r="H90" s="135" t="s">
        <v>45806</v>
      </c>
      <c r="I90" s="135" t="s">
        <v>44647</v>
      </c>
      <c r="J90" s="301" t="s">
        <v>44972</v>
      </c>
      <c r="K90" s="301" t="s">
        <v>44972</v>
      </c>
      <c r="L90" s="210" t="s">
        <v>45700</v>
      </c>
      <c r="M90" s="82" t="s">
        <v>43499</v>
      </c>
      <c r="N90" s="239">
        <v>40</v>
      </c>
      <c r="O90" s="509">
        <v>5900</v>
      </c>
      <c r="P90" s="108">
        <f t="shared" si="2"/>
        <v>236000</v>
      </c>
      <c r="Q90" s="540" t="s">
        <v>12038</v>
      </c>
      <c r="R90" s="224" t="s">
        <v>43540</v>
      </c>
      <c r="S90" s="540" t="s">
        <v>38919</v>
      </c>
      <c r="T90" s="216">
        <v>30</v>
      </c>
    </row>
    <row r="91" spans="2:20" ht="15" customHeight="1">
      <c r="B91" s="90" t="s">
        <v>45130</v>
      </c>
      <c r="C91" s="210" t="s">
        <v>44743</v>
      </c>
      <c r="D91" s="437" t="s">
        <v>12050</v>
      </c>
      <c r="E91" s="270" t="s">
        <v>46140</v>
      </c>
      <c r="F91" s="270" t="s">
        <v>44654</v>
      </c>
      <c r="G91" s="270" t="s">
        <v>46141</v>
      </c>
      <c r="H91" s="270" t="s">
        <v>45807</v>
      </c>
      <c r="I91" s="420" t="s">
        <v>45688</v>
      </c>
      <c r="J91" s="211" t="s">
        <v>45968</v>
      </c>
      <c r="K91" s="211" t="s">
        <v>44764</v>
      </c>
      <c r="L91" s="210" t="s">
        <v>45700</v>
      </c>
      <c r="M91" s="96" t="s">
        <v>44468</v>
      </c>
      <c r="N91" s="510">
        <v>1.127</v>
      </c>
      <c r="O91" s="511">
        <v>1342095</v>
      </c>
      <c r="P91" s="108">
        <f t="shared" si="2"/>
        <v>1512541.0649999999</v>
      </c>
      <c r="Q91" s="224" t="s">
        <v>12038</v>
      </c>
      <c r="R91" s="224" t="s">
        <v>45689</v>
      </c>
      <c r="S91" s="540" t="s">
        <v>38919</v>
      </c>
      <c r="T91" s="99">
        <v>50</v>
      </c>
    </row>
    <row r="92" spans="2:20" ht="15" customHeight="1">
      <c r="B92" s="90" t="s">
        <v>45131</v>
      </c>
      <c r="C92" s="210" t="s">
        <v>44743</v>
      </c>
      <c r="D92" s="210" t="s">
        <v>12050</v>
      </c>
      <c r="E92" s="270" t="s">
        <v>43725</v>
      </c>
      <c r="F92" s="270" t="s">
        <v>45715</v>
      </c>
      <c r="G92" s="270" t="s">
        <v>43722</v>
      </c>
      <c r="H92" s="270" t="s">
        <v>45808</v>
      </c>
      <c r="I92" s="270" t="s">
        <v>43726</v>
      </c>
      <c r="J92" s="301" t="s">
        <v>45969</v>
      </c>
      <c r="K92" s="301" t="s">
        <v>43727</v>
      </c>
      <c r="L92" s="210" t="s">
        <v>45700</v>
      </c>
      <c r="M92" s="78" t="s">
        <v>44468</v>
      </c>
      <c r="N92" s="239">
        <v>5</v>
      </c>
      <c r="O92" s="239">
        <v>268687.65000000002</v>
      </c>
      <c r="P92" s="108">
        <f t="shared" si="2"/>
        <v>1343438.25</v>
      </c>
      <c r="Q92" s="224" t="s">
        <v>12038</v>
      </c>
      <c r="R92" s="224" t="s">
        <v>43500</v>
      </c>
      <c r="S92" s="224" t="s">
        <v>38919</v>
      </c>
      <c r="T92" s="217">
        <v>30</v>
      </c>
    </row>
    <row r="93" spans="2:20" ht="15" customHeight="1">
      <c r="B93" s="90" t="s">
        <v>45132</v>
      </c>
      <c r="C93" s="210" t="s">
        <v>44743</v>
      </c>
      <c r="D93" s="210" t="s">
        <v>12050</v>
      </c>
      <c r="E93" s="270" t="s">
        <v>43721</v>
      </c>
      <c r="F93" s="270" t="s">
        <v>45715</v>
      </c>
      <c r="G93" s="270" t="s">
        <v>43722</v>
      </c>
      <c r="H93" s="270" t="s">
        <v>45808</v>
      </c>
      <c r="I93" s="270" t="s">
        <v>43723</v>
      </c>
      <c r="J93" s="301" t="s">
        <v>45970</v>
      </c>
      <c r="K93" s="301" t="s">
        <v>43724</v>
      </c>
      <c r="L93" s="210" t="s">
        <v>45700</v>
      </c>
      <c r="M93" s="78" t="s">
        <v>44468</v>
      </c>
      <c r="N93" s="239">
        <v>5</v>
      </c>
      <c r="O93" s="239">
        <v>250313</v>
      </c>
      <c r="P93" s="108">
        <f t="shared" si="2"/>
        <v>1251565</v>
      </c>
      <c r="Q93" s="224" t="s">
        <v>12038</v>
      </c>
      <c r="R93" s="224" t="s">
        <v>43500</v>
      </c>
      <c r="S93" s="224" t="s">
        <v>38919</v>
      </c>
      <c r="T93" s="217">
        <v>30</v>
      </c>
    </row>
    <row r="94" spans="2:20" ht="15" customHeight="1">
      <c r="B94" s="90" t="s">
        <v>45133</v>
      </c>
      <c r="C94" s="210" t="s">
        <v>44743</v>
      </c>
      <c r="D94" s="210" t="s">
        <v>12050</v>
      </c>
      <c r="E94" s="270" t="s">
        <v>43728</v>
      </c>
      <c r="F94" s="270" t="s">
        <v>44654</v>
      </c>
      <c r="G94" s="270" t="s">
        <v>43729</v>
      </c>
      <c r="H94" s="270" t="s">
        <v>43730</v>
      </c>
      <c r="I94" s="270" t="s">
        <v>43731</v>
      </c>
      <c r="J94" s="301" t="s">
        <v>45971</v>
      </c>
      <c r="K94" s="301" t="s">
        <v>43732</v>
      </c>
      <c r="L94" s="210" t="s">
        <v>45700</v>
      </c>
      <c r="M94" s="78" t="s">
        <v>44468</v>
      </c>
      <c r="N94" s="239">
        <v>5</v>
      </c>
      <c r="O94" s="239">
        <v>324375</v>
      </c>
      <c r="P94" s="108">
        <f t="shared" si="2"/>
        <v>1621875</v>
      </c>
      <c r="Q94" s="224" t="s">
        <v>12038</v>
      </c>
      <c r="R94" s="224" t="s">
        <v>43500</v>
      </c>
      <c r="S94" s="224" t="s">
        <v>38919</v>
      </c>
      <c r="T94" s="217">
        <v>30</v>
      </c>
    </row>
    <row r="95" spans="2:20" ht="15" customHeight="1">
      <c r="B95" s="90" t="s">
        <v>45134</v>
      </c>
      <c r="C95" s="210" t="s">
        <v>44743</v>
      </c>
      <c r="D95" s="210" t="s">
        <v>12050</v>
      </c>
      <c r="E95" s="270" t="s">
        <v>44670</v>
      </c>
      <c r="F95" s="270" t="s">
        <v>44654</v>
      </c>
      <c r="G95" s="270" t="s">
        <v>43729</v>
      </c>
      <c r="H95" s="270" t="s">
        <v>44671</v>
      </c>
      <c r="I95" s="270" t="s">
        <v>44672</v>
      </c>
      <c r="J95" s="211"/>
      <c r="K95" s="301"/>
      <c r="L95" s="210" t="s">
        <v>45700</v>
      </c>
      <c r="M95" s="78" t="s">
        <v>44468</v>
      </c>
      <c r="N95" s="239">
        <v>2.5</v>
      </c>
      <c r="O95" s="239">
        <v>270000</v>
      </c>
      <c r="P95" s="108">
        <f t="shared" si="2"/>
        <v>675000</v>
      </c>
      <c r="Q95" s="224" t="s">
        <v>12038</v>
      </c>
      <c r="R95" s="224" t="s">
        <v>43500</v>
      </c>
      <c r="S95" s="224" t="s">
        <v>38919</v>
      </c>
      <c r="T95" s="217">
        <v>30</v>
      </c>
    </row>
    <row r="96" spans="2:20" ht="15" customHeight="1">
      <c r="B96" s="90" t="s">
        <v>45135</v>
      </c>
      <c r="C96" s="210" t="s">
        <v>44743</v>
      </c>
      <c r="D96" s="210" t="s">
        <v>12050</v>
      </c>
      <c r="E96" s="270" t="s">
        <v>44667</v>
      </c>
      <c r="F96" s="270" t="s">
        <v>44654</v>
      </c>
      <c r="G96" s="270" t="s">
        <v>43729</v>
      </c>
      <c r="H96" s="270" t="s">
        <v>44668</v>
      </c>
      <c r="I96" s="270" t="s">
        <v>44669</v>
      </c>
      <c r="J96" s="211"/>
      <c r="K96" s="301"/>
      <c r="L96" s="210" t="s">
        <v>45700</v>
      </c>
      <c r="M96" s="78" t="s">
        <v>44468</v>
      </c>
      <c r="N96" s="239">
        <v>0.06</v>
      </c>
      <c r="O96" s="239">
        <v>450000</v>
      </c>
      <c r="P96" s="108">
        <f t="shared" si="2"/>
        <v>27000</v>
      </c>
      <c r="Q96" s="224" t="s">
        <v>12038</v>
      </c>
      <c r="R96" s="224" t="s">
        <v>43500</v>
      </c>
      <c r="S96" s="224" t="s">
        <v>38919</v>
      </c>
      <c r="T96" s="217">
        <v>30</v>
      </c>
    </row>
    <row r="97" spans="2:20" ht="15" customHeight="1">
      <c r="B97" s="90" t="s">
        <v>45136</v>
      </c>
      <c r="C97" s="210" t="s">
        <v>44743</v>
      </c>
      <c r="D97" s="210" t="s">
        <v>12050</v>
      </c>
      <c r="E97" s="270" t="s">
        <v>44655</v>
      </c>
      <c r="F97" s="270" t="s">
        <v>44654</v>
      </c>
      <c r="G97" s="270" t="s">
        <v>43729</v>
      </c>
      <c r="H97" s="270" t="s">
        <v>44656</v>
      </c>
      <c r="I97" s="270" t="s">
        <v>44657</v>
      </c>
      <c r="J97" s="211"/>
      <c r="K97" s="301"/>
      <c r="L97" s="210" t="s">
        <v>45700</v>
      </c>
      <c r="M97" s="78" t="s">
        <v>44468</v>
      </c>
      <c r="N97" s="239">
        <v>0.25</v>
      </c>
      <c r="O97" s="239">
        <v>350000</v>
      </c>
      <c r="P97" s="108">
        <f t="shared" si="2"/>
        <v>87500</v>
      </c>
      <c r="Q97" s="224" t="s">
        <v>12038</v>
      </c>
      <c r="R97" s="224" t="s">
        <v>43500</v>
      </c>
      <c r="S97" s="224" t="s">
        <v>38919</v>
      </c>
      <c r="T97" s="217">
        <v>30</v>
      </c>
    </row>
    <row r="98" spans="2:20" ht="15" customHeight="1">
      <c r="B98" s="90" t="s">
        <v>45137</v>
      </c>
      <c r="C98" s="210" t="s">
        <v>44743</v>
      </c>
      <c r="D98" s="210" t="s">
        <v>12050</v>
      </c>
      <c r="E98" s="270" t="s">
        <v>44658</v>
      </c>
      <c r="F98" s="270" t="s">
        <v>44654</v>
      </c>
      <c r="G98" s="270" t="s">
        <v>43729</v>
      </c>
      <c r="H98" s="270" t="s">
        <v>44659</v>
      </c>
      <c r="I98" s="270" t="s">
        <v>44660</v>
      </c>
      <c r="J98" s="211"/>
      <c r="K98" s="301"/>
      <c r="L98" s="210" t="s">
        <v>45700</v>
      </c>
      <c r="M98" s="78" t="s">
        <v>44468</v>
      </c>
      <c r="N98" s="239">
        <v>0.15</v>
      </c>
      <c r="O98" s="239">
        <v>450000</v>
      </c>
      <c r="P98" s="108">
        <f t="shared" si="2"/>
        <v>67500</v>
      </c>
      <c r="Q98" s="224" t="s">
        <v>12038</v>
      </c>
      <c r="R98" s="224" t="s">
        <v>43500</v>
      </c>
      <c r="S98" s="224" t="s">
        <v>38919</v>
      </c>
      <c r="T98" s="217">
        <v>30</v>
      </c>
    </row>
    <row r="99" spans="2:20" ht="15" customHeight="1">
      <c r="B99" s="90" t="s">
        <v>45138</v>
      </c>
      <c r="C99" s="210" t="s">
        <v>44743</v>
      </c>
      <c r="D99" s="210" t="s">
        <v>12050</v>
      </c>
      <c r="E99" s="270" t="s">
        <v>44661</v>
      </c>
      <c r="F99" s="270" t="s">
        <v>44654</v>
      </c>
      <c r="G99" s="270" t="s">
        <v>43729</v>
      </c>
      <c r="H99" s="270" t="s">
        <v>44662</v>
      </c>
      <c r="I99" s="270" t="s">
        <v>44663</v>
      </c>
      <c r="J99" s="211"/>
      <c r="K99" s="301"/>
      <c r="L99" s="210" t="s">
        <v>45700</v>
      </c>
      <c r="M99" s="78" t="s">
        <v>44468</v>
      </c>
      <c r="N99" s="239">
        <v>0.1</v>
      </c>
      <c r="O99" s="239">
        <v>770000</v>
      </c>
      <c r="P99" s="108">
        <f t="shared" si="2"/>
        <v>77000</v>
      </c>
      <c r="Q99" s="224" t="s">
        <v>12038</v>
      </c>
      <c r="R99" s="224" t="s">
        <v>43500</v>
      </c>
      <c r="S99" s="224" t="s">
        <v>38919</v>
      </c>
      <c r="T99" s="217">
        <v>30</v>
      </c>
    </row>
    <row r="100" spans="2:20" ht="15" customHeight="1">
      <c r="B100" s="90" t="s">
        <v>45139</v>
      </c>
      <c r="C100" s="210" t="s">
        <v>44743</v>
      </c>
      <c r="D100" s="210" t="s">
        <v>12050</v>
      </c>
      <c r="E100" s="270" t="s">
        <v>44664</v>
      </c>
      <c r="F100" s="270" t="s">
        <v>44654</v>
      </c>
      <c r="G100" s="270" t="s">
        <v>43729</v>
      </c>
      <c r="H100" s="270" t="s">
        <v>44665</v>
      </c>
      <c r="I100" s="270" t="s">
        <v>44666</v>
      </c>
      <c r="J100" s="211"/>
      <c r="K100" s="301"/>
      <c r="L100" s="210" t="s">
        <v>45700</v>
      </c>
      <c r="M100" s="84" t="s">
        <v>43871</v>
      </c>
      <c r="N100" s="239">
        <v>500</v>
      </c>
      <c r="O100" s="239">
        <v>370</v>
      </c>
      <c r="P100" s="108">
        <f t="shared" si="2"/>
        <v>185000</v>
      </c>
      <c r="Q100" s="224" t="s">
        <v>12038</v>
      </c>
      <c r="R100" s="224" t="s">
        <v>43500</v>
      </c>
      <c r="S100" s="224" t="s">
        <v>38919</v>
      </c>
      <c r="T100" s="217">
        <v>30</v>
      </c>
    </row>
    <row r="101" spans="2:20" ht="15" customHeight="1">
      <c r="B101" s="90" t="s">
        <v>45140</v>
      </c>
      <c r="C101" s="210" t="s">
        <v>44743</v>
      </c>
      <c r="D101" s="210" t="s">
        <v>12050</v>
      </c>
      <c r="E101" s="270" t="s">
        <v>43733</v>
      </c>
      <c r="F101" s="270" t="s">
        <v>44654</v>
      </c>
      <c r="G101" s="270" t="s">
        <v>43729</v>
      </c>
      <c r="H101" s="286" t="s">
        <v>45809</v>
      </c>
      <c r="I101" s="270" t="s">
        <v>43734</v>
      </c>
      <c r="J101" s="301" t="s">
        <v>45972</v>
      </c>
      <c r="K101" s="301" t="s">
        <v>43735</v>
      </c>
      <c r="L101" s="210" t="s">
        <v>45700</v>
      </c>
      <c r="M101" s="78" t="s">
        <v>44468</v>
      </c>
      <c r="N101" s="239">
        <v>2</v>
      </c>
      <c r="O101" s="239">
        <v>346875</v>
      </c>
      <c r="P101" s="108">
        <f t="shared" si="2"/>
        <v>693750</v>
      </c>
      <c r="Q101" s="224" t="s">
        <v>12038</v>
      </c>
      <c r="R101" s="224" t="s">
        <v>43500</v>
      </c>
      <c r="S101" s="224" t="s">
        <v>38919</v>
      </c>
      <c r="T101" s="217">
        <v>30</v>
      </c>
    </row>
    <row r="102" spans="2:20" ht="15" customHeight="1">
      <c r="B102" s="90" t="s">
        <v>45141</v>
      </c>
      <c r="C102" s="210" t="s">
        <v>44743</v>
      </c>
      <c r="D102" s="210" t="s">
        <v>12050</v>
      </c>
      <c r="E102" s="270" t="s">
        <v>43733</v>
      </c>
      <c r="F102" s="270" t="s">
        <v>44654</v>
      </c>
      <c r="G102" s="270" t="s">
        <v>43729</v>
      </c>
      <c r="H102" s="286" t="s">
        <v>45809</v>
      </c>
      <c r="I102" s="270" t="s">
        <v>43734</v>
      </c>
      <c r="J102" s="301" t="s">
        <v>45973</v>
      </c>
      <c r="K102" s="301" t="s">
        <v>43736</v>
      </c>
      <c r="L102" s="210" t="s">
        <v>45700</v>
      </c>
      <c r="M102" s="78" t="s">
        <v>44468</v>
      </c>
      <c r="N102" s="239">
        <v>2</v>
      </c>
      <c r="O102" s="239">
        <v>346688</v>
      </c>
      <c r="P102" s="108">
        <f t="shared" si="2"/>
        <v>693376</v>
      </c>
      <c r="Q102" s="224" t="s">
        <v>12038</v>
      </c>
      <c r="R102" s="224" t="s">
        <v>43500</v>
      </c>
      <c r="S102" s="224" t="s">
        <v>38919</v>
      </c>
      <c r="T102" s="217">
        <v>30</v>
      </c>
    </row>
    <row r="103" spans="2:20" ht="15" customHeight="1">
      <c r="B103" s="90" t="s">
        <v>45142</v>
      </c>
      <c r="C103" s="210" t="s">
        <v>44743</v>
      </c>
      <c r="D103" s="210" t="s">
        <v>12050</v>
      </c>
      <c r="E103" s="270" t="s">
        <v>43733</v>
      </c>
      <c r="F103" s="270" t="s">
        <v>44654</v>
      </c>
      <c r="G103" s="270" t="s">
        <v>43729</v>
      </c>
      <c r="H103" s="286" t="s">
        <v>45809</v>
      </c>
      <c r="I103" s="270" t="s">
        <v>43734</v>
      </c>
      <c r="J103" s="301" t="s">
        <v>45974</v>
      </c>
      <c r="K103" s="301" t="s">
        <v>43737</v>
      </c>
      <c r="L103" s="210" t="s">
        <v>45700</v>
      </c>
      <c r="M103" s="78" t="s">
        <v>44468</v>
      </c>
      <c r="N103" s="239">
        <v>1</v>
      </c>
      <c r="O103" s="239">
        <v>346875</v>
      </c>
      <c r="P103" s="108">
        <f t="shared" si="2"/>
        <v>346875</v>
      </c>
      <c r="Q103" s="224" t="s">
        <v>12038</v>
      </c>
      <c r="R103" s="224" t="s">
        <v>43500</v>
      </c>
      <c r="S103" s="224" t="s">
        <v>38919</v>
      </c>
      <c r="T103" s="217">
        <v>30</v>
      </c>
    </row>
    <row r="104" spans="2:20" ht="15" customHeight="1">
      <c r="B104" s="90" t="s">
        <v>45143</v>
      </c>
      <c r="C104" s="210" t="s">
        <v>44743</v>
      </c>
      <c r="D104" s="210" t="s">
        <v>12050</v>
      </c>
      <c r="E104" s="270" t="s">
        <v>43733</v>
      </c>
      <c r="F104" s="270" t="s">
        <v>44654</v>
      </c>
      <c r="G104" s="270" t="s">
        <v>43729</v>
      </c>
      <c r="H104" s="286" t="s">
        <v>45809</v>
      </c>
      <c r="I104" s="270" t="s">
        <v>43734</v>
      </c>
      <c r="J104" s="301" t="s">
        <v>45975</v>
      </c>
      <c r="K104" s="301" t="s">
        <v>43738</v>
      </c>
      <c r="L104" s="210" t="s">
        <v>45700</v>
      </c>
      <c r="M104" s="78" t="s">
        <v>44468</v>
      </c>
      <c r="N104" s="239">
        <v>25</v>
      </c>
      <c r="O104" s="239">
        <v>355313</v>
      </c>
      <c r="P104" s="108">
        <f t="shared" si="2"/>
        <v>8882825</v>
      </c>
      <c r="Q104" s="224" t="s">
        <v>12038</v>
      </c>
      <c r="R104" s="224" t="s">
        <v>43500</v>
      </c>
      <c r="S104" s="224" t="s">
        <v>38919</v>
      </c>
      <c r="T104" s="217">
        <v>30</v>
      </c>
    </row>
    <row r="105" spans="2:20" ht="15" customHeight="1">
      <c r="B105" s="90" t="s">
        <v>45144</v>
      </c>
      <c r="C105" s="210" t="s">
        <v>44743</v>
      </c>
      <c r="D105" s="210" t="s">
        <v>12050</v>
      </c>
      <c r="E105" s="270" t="s">
        <v>43733</v>
      </c>
      <c r="F105" s="270" t="s">
        <v>44654</v>
      </c>
      <c r="G105" s="270" t="s">
        <v>43729</v>
      </c>
      <c r="H105" s="286" t="s">
        <v>45809</v>
      </c>
      <c r="I105" s="270" t="s">
        <v>43734</v>
      </c>
      <c r="J105" s="301" t="s">
        <v>45976</v>
      </c>
      <c r="K105" s="301" t="s">
        <v>43739</v>
      </c>
      <c r="L105" s="210" t="s">
        <v>45700</v>
      </c>
      <c r="M105" s="78" t="s">
        <v>44468</v>
      </c>
      <c r="N105" s="239">
        <v>1</v>
      </c>
      <c r="O105" s="239">
        <v>363749</v>
      </c>
      <c r="P105" s="108">
        <f t="shared" si="2"/>
        <v>363749</v>
      </c>
      <c r="Q105" s="224" t="s">
        <v>12038</v>
      </c>
      <c r="R105" s="224" t="s">
        <v>43500</v>
      </c>
      <c r="S105" s="224" t="s">
        <v>38919</v>
      </c>
      <c r="T105" s="217">
        <v>30</v>
      </c>
    </row>
    <row r="106" spans="2:20" ht="15" customHeight="1">
      <c r="B106" s="90" t="s">
        <v>45145</v>
      </c>
      <c r="C106" s="210" t="s">
        <v>44743</v>
      </c>
      <c r="D106" s="210" t="s">
        <v>12050</v>
      </c>
      <c r="E106" s="270" t="s">
        <v>43733</v>
      </c>
      <c r="F106" s="270" t="s">
        <v>44654</v>
      </c>
      <c r="G106" s="270" t="s">
        <v>43729</v>
      </c>
      <c r="H106" s="286" t="s">
        <v>45809</v>
      </c>
      <c r="I106" s="270" t="s">
        <v>43734</v>
      </c>
      <c r="J106" s="211"/>
      <c r="K106" s="301"/>
      <c r="L106" s="210" t="s">
        <v>45700</v>
      </c>
      <c r="M106" s="78" t="s">
        <v>44468</v>
      </c>
      <c r="N106" s="239">
        <v>0.4</v>
      </c>
      <c r="O106" s="239">
        <v>315000</v>
      </c>
      <c r="P106" s="108">
        <f t="shared" si="2"/>
        <v>126000</v>
      </c>
      <c r="Q106" s="224" t="s">
        <v>12038</v>
      </c>
      <c r="R106" s="224" t="s">
        <v>43500</v>
      </c>
      <c r="S106" s="224" t="s">
        <v>38919</v>
      </c>
      <c r="T106" s="217">
        <v>30</v>
      </c>
    </row>
    <row r="107" spans="2:20" ht="15" customHeight="1">
      <c r="B107" s="90" t="s">
        <v>45146</v>
      </c>
      <c r="C107" s="210" t="s">
        <v>44743</v>
      </c>
      <c r="D107" s="210" t="s">
        <v>12050</v>
      </c>
      <c r="E107" s="270" t="s">
        <v>43733</v>
      </c>
      <c r="F107" s="270" t="s">
        <v>44654</v>
      </c>
      <c r="G107" s="270" t="s">
        <v>43729</v>
      </c>
      <c r="H107" s="286" t="s">
        <v>45809</v>
      </c>
      <c r="I107" s="270" t="s">
        <v>43734</v>
      </c>
      <c r="J107" s="211"/>
      <c r="K107" s="301"/>
      <c r="L107" s="210" t="s">
        <v>45700</v>
      </c>
      <c r="M107" s="78" t="s">
        <v>44468</v>
      </c>
      <c r="N107" s="239">
        <v>0.5</v>
      </c>
      <c r="O107" s="239">
        <v>320000</v>
      </c>
      <c r="P107" s="108">
        <f t="shared" si="2"/>
        <v>160000</v>
      </c>
      <c r="Q107" s="224" t="s">
        <v>12038</v>
      </c>
      <c r="R107" s="224" t="s">
        <v>43500</v>
      </c>
      <c r="S107" s="224" t="s">
        <v>38919</v>
      </c>
      <c r="T107" s="217">
        <v>30</v>
      </c>
    </row>
    <row r="108" spans="2:20" ht="15" customHeight="1">
      <c r="B108" s="90" t="s">
        <v>45147</v>
      </c>
      <c r="C108" s="210" t="s">
        <v>44743</v>
      </c>
      <c r="D108" s="210" t="s">
        <v>12050</v>
      </c>
      <c r="E108" s="270" t="s">
        <v>44650</v>
      </c>
      <c r="F108" s="270" t="s">
        <v>44651</v>
      </c>
      <c r="G108" s="270" t="s">
        <v>44652</v>
      </c>
      <c r="H108" s="270" t="s">
        <v>44653</v>
      </c>
      <c r="I108" s="270" t="s">
        <v>44744</v>
      </c>
      <c r="J108" s="211"/>
      <c r="K108" s="301"/>
      <c r="L108" s="210" t="s">
        <v>45700</v>
      </c>
      <c r="M108" s="78" t="s">
        <v>44468</v>
      </c>
      <c r="N108" s="239">
        <v>7</v>
      </c>
      <c r="O108" s="239">
        <v>350000</v>
      </c>
      <c r="P108" s="108">
        <f t="shared" si="2"/>
        <v>2450000</v>
      </c>
      <c r="Q108" s="224" t="s">
        <v>12038</v>
      </c>
      <c r="R108" s="224" t="s">
        <v>43500</v>
      </c>
      <c r="S108" s="224" t="s">
        <v>38919</v>
      </c>
      <c r="T108" s="217">
        <v>30</v>
      </c>
    </row>
    <row r="109" spans="2:20" ht="15" customHeight="1">
      <c r="B109" s="90" t="s">
        <v>45148</v>
      </c>
      <c r="C109" s="210" t="s">
        <v>44743</v>
      </c>
      <c r="D109" s="210" t="s">
        <v>12050</v>
      </c>
      <c r="E109" s="270" t="s">
        <v>44716</v>
      </c>
      <c r="F109" s="270" t="s">
        <v>45716</v>
      </c>
      <c r="G109" s="270" t="s">
        <v>44746</v>
      </c>
      <c r="H109" s="270" t="s">
        <v>44718</v>
      </c>
      <c r="I109" s="270" t="s">
        <v>44719</v>
      </c>
      <c r="J109" s="211"/>
      <c r="K109" s="301"/>
      <c r="L109" s="210" t="s">
        <v>45700</v>
      </c>
      <c r="M109" s="78" t="s">
        <v>44468</v>
      </c>
      <c r="N109" s="239">
        <v>2.2999999999999998</v>
      </c>
      <c r="O109" s="239">
        <v>300000</v>
      </c>
      <c r="P109" s="108">
        <f t="shared" si="2"/>
        <v>690000</v>
      </c>
      <c r="Q109" s="224" t="s">
        <v>12038</v>
      </c>
      <c r="R109" s="224" t="s">
        <v>43500</v>
      </c>
      <c r="S109" s="224" t="s">
        <v>38919</v>
      </c>
      <c r="T109" s="217">
        <v>30</v>
      </c>
    </row>
    <row r="110" spans="2:20" ht="15" customHeight="1">
      <c r="B110" s="90" t="s">
        <v>45149</v>
      </c>
      <c r="C110" s="210" t="s">
        <v>44743</v>
      </c>
      <c r="D110" s="210" t="s">
        <v>12050</v>
      </c>
      <c r="E110" s="270" t="s">
        <v>44706</v>
      </c>
      <c r="F110" s="270" t="s">
        <v>44678</v>
      </c>
      <c r="G110" s="270" t="s">
        <v>44679</v>
      </c>
      <c r="H110" s="270" t="s">
        <v>45810</v>
      </c>
      <c r="I110" s="270" t="s">
        <v>44750</v>
      </c>
      <c r="J110" s="211"/>
      <c r="K110" s="301"/>
      <c r="L110" s="210" t="s">
        <v>45700</v>
      </c>
      <c r="M110" s="78" t="s">
        <v>44468</v>
      </c>
      <c r="N110" s="239">
        <v>6</v>
      </c>
      <c r="O110" s="239">
        <v>430000</v>
      </c>
      <c r="P110" s="108">
        <f t="shared" si="2"/>
        <v>2580000</v>
      </c>
      <c r="Q110" s="224" t="s">
        <v>12038</v>
      </c>
      <c r="R110" s="224" t="s">
        <v>43500</v>
      </c>
      <c r="S110" s="224" t="s">
        <v>38919</v>
      </c>
      <c r="T110" s="217">
        <v>30</v>
      </c>
    </row>
    <row r="111" spans="2:20" ht="15" customHeight="1">
      <c r="B111" s="90" t="s">
        <v>45150</v>
      </c>
      <c r="C111" s="210" t="s">
        <v>44743</v>
      </c>
      <c r="D111" s="210" t="s">
        <v>12050</v>
      </c>
      <c r="E111" s="270" t="s">
        <v>44707</v>
      </c>
      <c r="F111" s="270" t="s">
        <v>44678</v>
      </c>
      <c r="G111" s="270" t="s">
        <v>44679</v>
      </c>
      <c r="H111" s="270" t="s">
        <v>45811</v>
      </c>
      <c r="I111" s="270" t="s">
        <v>44708</v>
      </c>
      <c r="J111" s="211"/>
      <c r="K111" s="301"/>
      <c r="L111" s="210" t="s">
        <v>45700</v>
      </c>
      <c r="M111" s="78" t="s">
        <v>44468</v>
      </c>
      <c r="N111" s="239">
        <v>2.4</v>
      </c>
      <c r="O111" s="239">
        <v>430000</v>
      </c>
      <c r="P111" s="108">
        <f t="shared" si="2"/>
        <v>1032000</v>
      </c>
      <c r="Q111" s="224" t="s">
        <v>12038</v>
      </c>
      <c r="R111" s="224" t="s">
        <v>43500</v>
      </c>
      <c r="S111" s="224" t="s">
        <v>38919</v>
      </c>
      <c r="T111" s="217">
        <v>30</v>
      </c>
    </row>
    <row r="112" spans="2:20" ht="15" customHeight="1">
      <c r="B112" s="90" t="s">
        <v>45151</v>
      </c>
      <c r="C112" s="210" t="s">
        <v>44743</v>
      </c>
      <c r="D112" s="210" t="s">
        <v>12050</v>
      </c>
      <c r="E112" s="270" t="s">
        <v>44709</v>
      </c>
      <c r="F112" s="270" t="s">
        <v>44678</v>
      </c>
      <c r="G112" s="270" t="s">
        <v>44679</v>
      </c>
      <c r="H112" s="270" t="s">
        <v>45812</v>
      </c>
      <c r="I112" s="270" t="s">
        <v>44749</v>
      </c>
      <c r="J112" s="211"/>
      <c r="K112" s="301"/>
      <c r="L112" s="210" t="s">
        <v>45700</v>
      </c>
      <c r="M112" s="78" t="s">
        <v>44468</v>
      </c>
      <c r="N112" s="239">
        <v>1.2</v>
      </c>
      <c r="O112" s="239">
        <v>430000</v>
      </c>
      <c r="P112" s="108">
        <f t="shared" si="2"/>
        <v>516000</v>
      </c>
      <c r="Q112" s="224" t="s">
        <v>12038</v>
      </c>
      <c r="R112" s="224" t="s">
        <v>43500</v>
      </c>
      <c r="S112" s="224" t="s">
        <v>38919</v>
      </c>
      <c r="T112" s="217">
        <v>30</v>
      </c>
    </row>
    <row r="113" spans="2:20" ht="15" customHeight="1">
      <c r="B113" s="90" t="s">
        <v>45152</v>
      </c>
      <c r="C113" s="210" t="s">
        <v>44743</v>
      </c>
      <c r="D113" s="210" t="s">
        <v>12050</v>
      </c>
      <c r="E113" s="270" t="s">
        <v>44677</v>
      </c>
      <c r="F113" s="270" t="s">
        <v>44678</v>
      </c>
      <c r="G113" s="270" t="s">
        <v>44679</v>
      </c>
      <c r="H113" s="270" t="s">
        <v>44680</v>
      </c>
      <c r="I113" s="270" t="s">
        <v>44681</v>
      </c>
      <c r="J113" s="211"/>
      <c r="K113" s="301"/>
      <c r="L113" s="210" t="s">
        <v>45700</v>
      </c>
      <c r="M113" s="78" t="s">
        <v>44468</v>
      </c>
      <c r="N113" s="239">
        <v>0.3</v>
      </c>
      <c r="O113" s="239">
        <v>430000</v>
      </c>
      <c r="P113" s="108">
        <f t="shared" si="2"/>
        <v>129000</v>
      </c>
      <c r="Q113" s="224" t="s">
        <v>12038</v>
      </c>
      <c r="R113" s="224" t="s">
        <v>43500</v>
      </c>
      <c r="S113" s="224" t="s">
        <v>38919</v>
      </c>
      <c r="T113" s="217">
        <v>30</v>
      </c>
    </row>
    <row r="114" spans="2:20" ht="15" customHeight="1">
      <c r="B114" s="90" t="s">
        <v>45153</v>
      </c>
      <c r="C114" s="210" t="s">
        <v>44743</v>
      </c>
      <c r="D114" s="210" t="s">
        <v>12050</v>
      </c>
      <c r="E114" s="270" t="s">
        <v>44682</v>
      </c>
      <c r="F114" s="270" t="s">
        <v>44674</v>
      </c>
      <c r="G114" s="270" t="s">
        <v>44679</v>
      </c>
      <c r="H114" s="270" t="s">
        <v>44683</v>
      </c>
      <c r="I114" s="270" t="s">
        <v>44684</v>
      </c>
      <c r="J114" s="211"/>
      <c r="K114" s="301"/>
      <c r="L114" s="210" t="s">
        <v>45700</v>
      </c>
      <c r="M114" s="78" t="s">
        <v>44468</v>
      </c>
      <c r="N114" s="239">
        <v>0.5</v>
      </c>
      <c r="O114" s="239">
        <v>430000</v>
      </c>
      <c r="P114" s="108">
        <f t="shared" si="2"/>
        <v>215000</v>
      </c>
      <c r="Q114" s="224" t="s">
        <v>12038</v>
      </c>
      <c r="R114" s="224" t="s">
        <v>43500</v>
      </c>
      <c r="S114" s="224" t="s">
        <v>38919</v>
      </c>
      <c r="T114" s="217">
        <v>30</v>
      </c>
    </row>
    <row r="115" spans="2:20" ht="15" customHeight="1">
      <c r="B115" s="90" t="s">
        <v>45154</v>
      </c>
      <c r="C115" s="210" t="s">
        <v>44743</v>
      </c>
      <c r="D115" s="210" t="s">
        <v>12050</v>
      </c>
      <c r="E115" s="270" t="s">
        <v>44673</v>
      </c>
      <c r="F115" s="270" t="s">
        <v>44674</v>
      </c>
      <c r="G115" s="270" t="s">
        <v>44679</v>
      </c>
      <c r="H115" s="270" t="s">
        <v>44675</v>
      </c>
      <c r="I115" s="270" t="s">
        <v>44676</v>
      </c>
      <c r="J115" s="211"/>
      <c r="K115" s="301"/>
      <c r="L115" s="210" t="s">
        <v>45700</v>
      </c>
      <c r="M115" s="78" t="s">
        <v>44468</v>
      </c>
      <c r="N115" s="239">
        <v>0.3</v>
      </c>
      <c r="O115" s="239">
        <v>430000</v>
      </c>
      <c r="P115" s="108">
        <f t="shared" si="2"/>
        <v>129000</v>
      </c>
      <c r="Q115" s="224" t="s">
        <v>12038</v>
      </c>
      <c r="R115" s="224" t="s">
        <v>43500</v>
      </c>
      <c r="S115" s="224" t="s">
        <v>38919</v>
      </c>
      <c r="T115" s="217">
        <v>30</v>
      </c>
    </row>
    <row r="116" spans="2:20" ht="15" customHeight="1">
      <c r="B116" s="90" t="s">
        <v>45155</v>
      </c>
      <c r="C116" s="210" t="s">
        <v>44743</v>
      </c>
      <c r="D116" s="210" t="s">
        <v>12050</v>
      </c>
      <c r="E116" s="270" t="s">
        <v>44687</v>
      </c>
      <c r="F116" s="270" t="s">
        <v>44678</v>
      </c>
      <c r="G116" s="270" t="s">
        <v>44679</v>
      </c>
      <c r="H116" s="270" t="s">
        <v>44688</v>
      </c>
      <c r="I116" s="270" t="s">
        <v>44689</v>
      </c>
      <c r="J116" s="211"/>
      <c r="K116" s="301"/>
      <c r="L116" s="210" t="s">
        <v>45700</v>
      </c>
      <c r="M116" s="78" t="s">
        <v>44468</v>
      </c>
      <c r="N116" s="239">
        <v>0.15</v>
      </c>
      <c r="O116" s="239">
        <v>430000</v>
      </c>
      <c r="P116" s="108">
        <f t="shared" si="2"/>
        <v>64500</v>
      </c>
      <c r="Q116" s="224" t="s">
        <v>12038</v>
      </c>
      <c r="R116" s="224" t="s">
        <v>43500</v>
      </c>
      <c r="S116" s="224" t="s">
        <v>38919</v>
      </c>
      <c r="T116" s="217">
        <v>30</v>
      </c>
    </row>
    <row r="117" spans="2:20" ht="15" customHeight="1">
      <c r="B117" s="90" t="s">
        <v>45156</v>
      </c>
      <c r="C117" s="210" t="s">
        <v>44743</v>
      </c>
      <c r="D117" s="210" t="s">
        <v>12050</v>
      </c>
      <c r="E117" s="270" t="s">
        <v>44685</v>
      </c>
      <c r="F117" s="270" t="s">
        <v>44678</v>
      </c>
      <c r="G117" s="270" t="s">
        <v>44679</v>
      </c>
      <c r="H117" s="270" t="s">
        <v>45813</v>
      </c>
      <c r="I117" s="270" t="s">
        <v>44686</v>
      </c>
      <c r="J117" s="211"/>
      <c r="K117" s="301"/>
      <c r="L117" s="210" t="s">
        <v>45700</v>
      </c>
      <c r="M117" s="78" t="s">
        <v>44468</v>
      </c>
      <c r="N117" s="239">
        <v>0.4</v>
      </c>
      <c r="O117" s="239">
        <v>430000</v>
      </c>
      <c r="P117" s="108">
        <f t="shared" si="2"/>
        <v>172000</v>
      </c>
      <c r="Q117" s="224" t="s">
        <v>12038</v>
      </c>
      <c r="R117" s="224" t="s">
        <v>43500</v>
      </c>
      <c r="S117" s="224" t="s">
        <v>38919</v>
      </c>
      <c r="T117" s="217">
        <v>30</v>
      </c>
    </row>
    <row r="118" spans="2:20" ht="15" customHeight="1">
      <c r="B118" s="90" t="s">
        <v>45157</v>
      </c>
      <c r="C118" s="210" t="s">
        <v>44743</v>
      </c>
      <c r="D118" s="210" t="s">
        <v>12050</v>
      </c>
      <c r="E118" s="270" t="s">
        <v>44690</v>
      </c>
      <c r="F118" s="270" t="s">
        <v>44678</v>
      </c>
      <c r="G118" s="270" t="s">
        <v>44679</v>
      </c>
      <c r="H118" s="270" t="s">
        <v>44691</v>
      </c>
      <c r="I118" s="270" t="s">
        <v>44745</v>
      </c>
      <c r="J118" s="211"/>
      <c r="K118" s="301"/>
      <c r="L118" s="210" t="s">
        <v>45700</v>
      </c>
      <c r="M118" s="78" t="s">
        <v>44468</v>
      </c>
      <c r="N118" s="239">
        <v>1.7</v>
      </c>
      <c r="O118" s="239">
        <v>430000</v>
      </c>
      <c r="P118" s="108">
        <f t="shared" si="2"/>
        <v>731000</v>
      </c>
      <c r="Q118" s="224" t="s">
        <v>12038</v>
      </c>
      <c r="R118" s="224" t="s">
        <v>43500</v>
      </c>
      <c r="S118" s="224" t="s">
        <v>38919</v>
      </c>
      <c r="T118" s="217">
        <v>30</v>
      </c>
    </row>
    <row r="119" spans="2:20" ht="15" customHeight="1">
      <c r="B119" s="90" t="s">
        <v>45158</v>
      </c>
      <c r="C119" s="210" t="s">
        <v>44743</v>
      </c>
      <c r="D119" s="210" t="s">
        <v>12050</v>
      </c>
      <c r="E119" s="270" t="s">
        <v>44695</v>
      </c>
      <c r="F119" s="270" t="s">
        <v>44678</v>
      </c>
      <c r="G119" s="270" t="s">
        <v>44679</v>
      </c>
      <c r="H119" s="270" t="s">
        <v>44696</v>
      </c>
      <c r="I119" s="270" t="s">
        <v>44697</v>
      </c>
      <c r="J119" s="211"/>
      <c r="K119" s="301"/>
      <c r="L119" s="210" t="s">
        <v>45700</v>
      </c>
      <c r="M119" s="78" t="s">
        <v>44468</v>
      </c>
      <c r="N119" s="239">
        <v>0.3</v>
      </c>
      <c r="O119" s="239">
        <v>900000</v>
      </c>
      <c r="P119" s="108">
        <f t="shared" si="2"/>
        <v>270000</v>
      </c>
      <c r="Q119" s="224" t="s">
        <v>12038</v>
      </c>
      <c r="R119" s="224" t="s">
        <v>43500</v>
      </c>
      <c r="S119" s="224" t="s">
        <v>38919</v>
      </c>
      <c r="T119" s="217">
        <v>30</v>
      </c>
    </row>
    <row r="120" spans="2:20" ht="15" customHeight="1">
      <c r="B120" s="90" t="s">
        <v>45159</v>
      </c>
      <c r="C120" s="210" t="s">
        <v>44743</v>
      </c>
      <c r="D120" s="210" t="s">
        <v>12050</v>
      </c>
      <c r="E120" s="270" t="s">
        <v>44698</v>
      </c>
      <c r="F120" s="270" t="s">
        <v>44678</v>
      </c>
      <c r="G120" s="270" t="s">
        <v>44679</v>
      </c>
      <c r="H120" s="270" t="s">
        <v>45814</v>
      </c>
      <c r="I120" s="270" t="s">
        <v>44754</v>
      </c>
      <c r="J120" s="211"/>
      <c r="K120" s="301"/>
      <c r="L120" s="210" t="s">
        <v>45700</v>
      </c>
      <c r="M120" s="78" t="s">
        <v>44468</v>
      </c>
      <c r="N120" s="239">
        <v>0.1</v>
      </c>
      <c r="O120" s="239">
        <v>900000</v>
      </c>
      <c r="P120" s="108">
        <f t="shared" si="2"/>
        <v>90000</v>
      </c>
      <c r="Q120" s="224" t="s">
        <v>12038</v>
      </c>
      <c r="R120" s="224" t="s">
        <v>43500</v>
      </c>
      <c r="S120" s="224" t="s">
        <v>38919</v>
      </c>
      <c r="T120" s="217">
        <v>30</v>
      </c>
    </row>
    <row r="121" spans="2:20" ht="15" customHeight="1">
      <c r="B121" s="90" t="s">
        <v>45160</v>
      </c>
      <c r="C121" s="210" t="s">
        <v>44743</v>
      </c>
      <c r="D121" s="210" t="s">
        <v>12050</v>
      </c>
      <c r="E121" s="270" t="s">
        <v>44701</v>
      </c>
      <c r="F121" s="270" t="s">
        <v>44678</v>
      </c>
      <c r="G121" s="270" t="s">
        <v>44679</v>
      </c>
      <c r="H121" s="270" t="s">
        <v>44702</v>
      </c>
      <c r="I121" s="270" t="s">
        <v>44752</v>
      </c>
      <c r="J121" s="211"/>
      <c r="K121" s="301"/>
      <c r="L121" s="210" t="s">
        <v>45700</v>
      </c>
      <c r="M121" s="78" t="s">
        <v>44468</v>
      </c>
      <c r="N121" s="239">
        <v>0.2</v>
      </c>
      <c r="O121" s="239">
        <v>600000</v>
      </c>
      <c r="P121" s="108">
        <f t="shared" si="2"/>
        <v>120000</v>
      </c>
      <c r="Q121" s="224" t="s">
        <v>12038</v>
      </c>
      <c r="R121" s="224" t="s">
        <v>43500</v>
      </c>
      <c r="S121" s="224" t="s">
        <v>38919</v>
      </c>
      <c r="T121" s="217">
        <v>30</v>
      </c>
    </row>
    <row r="122" spans="2:20" ht="15" customHeight="1">
      <c r="B122" s="90" t="s">
        <v>45161</v>
      </c>
      <c r="C122" s="210" t="s">
        <v>44743</v>
      </c>
      <c r="D122" s="210" t="s">
        <v>12050</v>
      </c>
      <c r="E122" s="270" t="s">
        <v>44705</v>
      </c>
      <c r="F122" s="270" t="s">
        <v>44678</v>
      </c>
      <c r="G122" s="270" t="s">
        <v>44679</v>
      </c>
      <c r="H122" s="270" t="s">
        <v>45815</v>
      </c>
      <c r="I122" s="270" t="s">
        <v>44751</v>
      </c>
      <c r="J122" s="211"/>
      <c r="K122" s="301"/>
      <c r="L122" s="210" t="s">
        <v>45700</v>
      </c>
      <c r="M122" s="78" t="s">
        <v>44468</v>
      </c>
      <c r="N122" s="239">
        <v>1.2</v>
      </c>
      <c r="O122" s="239">
        <v>550000</v>
      </c>
      <c r="P122" s="108">
        <f t="shared" si="2"/>
        <v>660000</v>
      </c>
      <c r="Q122" s="224" t="s">
        <v>12038</v>
      </c>
      <c r="R122" s="224" t="s">
        <v>43500</v>
      </c>
      <c r="S122" s="224" t="s">
        <v>38919</v>
      </c>
      <c r="T122" s="217">
        <v>30</v>
      </c>
    </row>
    <row r="123" spans="2:20" ht="15" customHeight="1">
      <c r="B123" s="90" t="s">
        <v>45162</v>
      </c>
      <c r="C123" s="210" t="s">
        <v>44743</v>
      </c>
      <c r="D123" s="210" t="s">
        <v>12050</v>
      </c>
      <c r="E123" s="270" t="s">
        <v>44692</v>
      </c>
      <c r="F123" s="270" t="s">
        <v>44678</v>
      </c>
      <c r="G123" s="270" t="s">
        <v>44679</v>
      </c>
      <c r="H123" s="270" t="s">
        <v>44693</v>
      </c>
      <c r="I123" s="270" t="s">
        <v>44694</v>
      </c>
      <c r="J123" s="211"/>
      <c r="K123" s="301"/>
      <c r="L123" s="210" t="s">
        <v>45700</v>
      </c>
      <c r="M123" s="78" t="s">
        <v>44468</v>
      </c>
      <c r="N123" s="239">
        <v>0.3</v>
      </c>
      <c r="O123" s="239">
        <v>300000</v>
      </c>
      <c r="P123" s="108">
        <f t="shared" si="2"/>
        <v>90000</v>
      </c>
      <c r="Q123" s="224" t="s">
        <v>12038</v>
      </c>
      <c r="R123" s="224" t="s">
        <v>43500</v>
      </c>
      <c r="S123" s="224" t="s">
        <v>38919</v>
      </c>
      <c r="T123" s="217">
        <v>30</v>
      </c>
    </row>
    <row r="124" spans="2:20" ht="15" customHeight="1">
      <c r="B124" s="90" t="s">
        <v>45163</v>
      </c>
      <c r="C124" s="210" t="s">
        <v>44743</v>
      </c>
      <c r="D124" s="210" t="s">
        <v>12050</v>
      </c>
      <c r="E124" s="270" t="s">
        <v>44699</v>
      </c>
      <c r="F124" s="270" t="s">
        <v>44678</v>
      </c>
      <c r="G124" s="270" t="s">
        <v>44679</v>
      </c>
      <c r="H124" s="270" t="s">
        <v>44700</v>
      </c>
      <c r="I124" s="270" t="s">
        <v>44753</v>
      </c>
      <c r="J124" s="211"/>
      <c r="K124" s="301"/>
      <c r="L124" s="210" t="s">
        <v>45700</v>
      </c>
      <c r="M124" s="78" t="s">
        <v>44468</v>
      </c>
      <c r="N124" s="239">
        <v>1.5</v>
      </c>
      <c r="O124" s="239">
        <v>300000</v>
      </c>
      <c r="P124" s="108">
        <f t="shared" si="2"/>
        <v>450000</v>
      </c>
      <c r="Q124" s="224" t="s">
        <v>12038</v>
      </c>
      <c r="R124" s="224" t="s">
        <v>43500</v>
      </c>
      <c r="S124" s="224" t="s">
        <v>38919</v>
      </c>
      <c r="T124" s="217">
        <v>30</v>
      </c>
    </row>
    <row r="125" spans="2:20" ht="15" customHeight="1">
      <c r="B125" s="90" t="s">
        <v>45164</v>
      </c>
      <c r="C125" s="210" t="s">
        <v>44743</v>
      </c>
      <c r="D125" s="210" t="s">
        <v>12050</v>
      </c>
      <c r="E125" s="270" t="s">
        <v>44703</v>
      </c>
      <c r="F125" s="270" t="s">
        <v>44678</v>
      </c>
      <c r="G125" s="270" t="s">
        <v>44679</v>
      </c>
      <c r="H125" s="270" t="s">
        <v>45816</v>
      </c>
      <c r="I125" s="270" t="s">
        <v>44704</v>
      </c>
      <c r="J125" s="211"/>
      <c r="K125" s="301"/>
      <c r="L125" s="210" t="s">
        <v>45700</v>
      </c>
      <c r="M125" s="78" t="s">
        <v>44468</v>
      </c>
      <c r="N125" s="239">
        <v>0.4</v>
      </c>
      <c r="O125" s="239">
        <v>300000</v>
      </c>
      <c r="P125" s="108">
        <f t="shared" si="2"/>
        <v>120000</v>
      </c>
      <c r="Q125" s="224" t="s">
        <v>12038</v>
      </c>
      <c r="R125" s="224" t="s">
        <v>43500</v>
      </c>
      <c r="S125" s="224" t="s">
        <v>38919</v>
      </c>
      <c r="T125" s="217">
        <v>30</v>
      </c>
    </row>
    <row r="126" spans="2:20" ht="15" customHeight="1">
      <c r="B126" s="90" t="s">
        <v>45165</v>
      </c>
      <c r="C126" s="210" t="s">
        <v>44743</v>
      </c>
      <c r="D126" s="210" t="s">
        <v>12050</v>
      </c>
      <c r="E126" s="270" t="s">
        <v>44713</v>
      </c>
      <c r="F126" s="270" t="s">
        <v>44714</v>
      </c>
      <c r="G126" s="270" t="s">
        <v>43741</v>
      </c>
      <c r="H126" s="270" t="s">
        <v>44715</v>
      </c>
      <c r="I126" s="270" t="s">
        <v>44748</v>
      </c>
      <c r="J126" s="211"/>
      <c r="K126" s="301"/>
      <c r="L126" s="210" t="s">
        <v>45700</v>
      </c>
      <c r="M126" s="78" t="s">
        <v>44468</v>
      </c>
      <c r="N126" s="239">
        <v>0.25</v>
      </c>
      <c r="O126" s="239">
        <v>250000</v>
      </c>
      <c r="P126" s="108">
        <f t="shared" si="2"/>
        <v>62500</v>
      </c>
      <c r="Q126" s="224" t="s">
        <v>12038</v>
      </c>
      <c r="R126" s="224" t="s">
        <v>43500</v>
      </c>
      <c r="S126" s="224" t="s">
        <v>38919</v>
      </c>
      <c r="T126" s="217">
        <v>30</v>
      </c>
    </row>
    <row r="127" spans="2:20" ht="15" customHeight="1">
      <c r="B127" s="90" t="s">
        <v>45166</v>
      </c>
      <c r="C127" s="210" t="s">
        <v>44743</v>
      </c>
      <c r="D127" s="210" t="s">
        <v>12050</v>
      </c>
      <c r="E127" s="270" t="s">
        <v>43740</v>
      </c>
      <c r="F127" s="270" t="s">
        <v>44714</v>
      </c>
      <c r="G127" s="270" t="s">
        <v>43741</v>
      </c>
      <c r="H127" s="286" t="s">
        <v>45817</v>
      </c>
      <c r="I127" s="270" t="s">
        <v>43742</v>
      </c>
      <c r="J127" s="211"/>
      <c r="K127" s="301"/>
      <c r="L127" s="210" t="s">
        <v>45700</v>
      </c>
      <c r="M127" s="78" t="s">
        <v>44468</v>
      </c>
      <c r="N127" s="239">
        <v>0.5</v>
      </c>
      <c r="O127" s="239">
        <v>243750</v>
      </c>
      <c r="P127" s="108">
        <f t="shared" si="2"/>
        <v>121875</v>
      </c>
      <c r="Q127" s="224" t="s">
        <v>12038</v>
      </c>
      <c r="R127" s="224" t="s">
        <v>43500</v>
      </c>
      <c r="S127" s="224" t="s">
        <v>38919</v>
      </c>
      <c r="T127" s="217">
        <v>30</v>
      </c>
    </row>
    <row r="128" spans="2:20" ht="15" customHeight="1">
      <c r="B128" s="90" t="s">
        <v>45167</v>
      </c>
      <c r="C128" s="210" t="s">
        <v>44743</v>
      </c>
      <c r="D128" s="210" t="s">
        <v>12050</v>
      </c>
      <c r="E128" s="270" t="s">
        <v>44722</v>
      </c>
      <c r="F128" s="270" t="s">
        <v>44654</v>
      </c>
      <c r="G128" s="270" t="s">
        <v>43729</v>
      </c>
      <c r="H128" s="270" t="s">
        <v>44723</v>
      </c>
      <c r="I128" s="270" t="s">
        <v>44724</v>
      </c>
      <c r="J128" s="211"/>
      <c r="K128" s="301"/>
      <c r="L128" s="210" t="s">
        <v>45700</v>
      </c>
      <c r="M128" s="78" t="s">
        <v>44468</v>
      </c>
      <c r="N128" s="239">
        <v>0.1</v>
      </c>
      <c r="O128" s="239">
        <v>450000</v>
      </c>
      <c r="P128" s="108">
        <f t="shared" si="2"/>
        <v>45000</v>
      </c>
      <c r="Q128" s="224" t="s">
        <v>12038</v>
      </c>
      <c r="R128" s="224" t="s">
        <v>43500</v>
      </c>
      <c r="S128" s="224" t="s">
        <v>38919</v>
      </c>
      <c r="T128" s="217">
        <v>30</v>
      </c>
    </row>
    <row r="129" spans="2:20" ht="15" customHeight="1">
      <c r="B129" s="90" t="s">
        <v>45168</v>
      </c>
      <c r="C129" s="210" t="s">
        <v>44743</v>
      </c>
      <c r="D129" s="210" t="s">
        <v>12050</v>
      </c>
      <c r="E129" s="270" t="s">
        <v>44725</v>
      </c>
      <c r="F129" s="270" t="s">
        <v>44654</v>
      </c>
      <c r="G129" s="270" t="s">
        <v>43729</v>
      </c>
      <c r="H129" s="270" t="s">
        <v>44726</v>
      </c>
      <c r="I129" s="270" t="s">
        <v>44747</v>
      </c>
      <c r="J129" s="211"/>
      <c r="K129" s="301"/>
      <c r="L129" s="210" t="s">
        <v>45700</v>
      </c>
      <c r="M129" s="78" t="s">
        <v>44468</v>
      </c>
      <c r="N129" s="239">
        <v>0.1</v>
      </c>
      <c r="O129" s="239">
        <v>450000</v>
      </c>
      <c r="P129" s="108">
        <f t="shared" si="2"/>
        <v>45000</v>
      </c>
      <c r="Q129" s="224" t="s">
        <v>12038</v>
      </c>
      <c r="R129" s="224" t="s">
        <v>43500</v>
      </c>
      <c r="S129" s="224" t="s">
        <v>38919</v>
      </c>
      <c r="T129" s="217">
        <v>30</v>
      </c>
    </row>
    <row r="130" spans="2:20" ht="15" customHeight="1">
      <c r="B130" s="90" t="s">
        <v>45169</v>
      </c>
      <c r="C130" s="210" t="s">
        <v>44743</v>
      </c>
      <c r="D130" s="210" t="s">
        <v>12050</v>
      </c>
      <c r="E130" s="270" t="s">
        <v>43743</v>
      </c>
      <c r="F130" s="270" t="s">
        <v>44654</v>
      </c>
      <c r="G130" s="270" t="s">
        <v>43729</v>
      </c>
      <c r="H130" s="286" t="s">
        <v>43744</v>
      </c>
      <c r="I130" s="270" t="s">
        <v>43745</v>
      </c>
      <c r="J130" s="211"/>
      <c r="K130" s="301"/>
      <c r="L130" s="210" t="s">
        <v>45700</v>
      </c>
      <c r="M130" s="78" t="s">
        <v>44468</v>
      </c>
      <c r="N130" s="239">
        <v>0.5</v>
      </c>
      <c r="O130" s="239">
        <v>459375</v>
      </c>
      <c r="P130" s="108">
        <f t="shared" si="2"/>
        <v>229687.5</v>
      </c>
      <c r="Q130" s="224" t="s">
        <v>12038</v>
      </c>
      <c r="R130" s="224" t="s">
        <v>43500</v>
      </c>
      <c r="S130" s="224" t="s">
        <v>38919</v>
      </c>
      <c r="T130" s="217">
        <v>30</v>
      </c>
    </row>
    <row r="131" spans="2:20" ht="15" customHeight="1">
      <c r="B131" s="90" t="s">
        <v>45170</v>
      </c>
      <c r="C131" s="210" t="s">
        <v>44743</v>
      </c>
      <c r="D131" s="210" t="s">
        <v>12050</v>
      </c>
      <c r="E131" s="270" t="s">
        <v>43746</v>
      </c>
      <c r="F131" s="270" t="s">
        <v>45715</v>
      </c>
      <c r="G131" s="270" t="s">
        <v>43722</v>
      </c>
      <c r="H131" s="286" t="s">
        <v>43747</v>
      </c>
      <c r="I131" s="270" t="s">
        <v>43748</v>
      </c>
      <c r="J131" s="211" t="s">
        <v>43749</v>
      </c>
      <c r="K131" s="301" t="s">
        <v>43750</v>
      </c>
      <c r="L131" s="210" t="s">
        <v>45700</v>
      </c>
      <c r="M131" s="78" t="s">
        <v>44468</v>
      </c>
      <c r="N131" s="239">
        <v>0.3</v>
      </c>
      <c r="O131" s="239">
        <v>257813</v>
      </c>
      <c r="P131" s="108">
        <f t="shared" si="2"/>
        <v>77343.899999999994</v>
      </c>
      <c r="Q131" s="224" t="s">
        <v>12038</v>
      </c>
      <c r="R131" s="224" t="s">
        <v>43500</v>
      </c>
      <c r="S131" s="224" t="s">
        <v>38919</v>
      </c>
      <c r="T131" s="217">
        <v>30</v>
      </c>
    </row>
    <row r="132" spans="2:20" ht="15" customHeight="1">
      <c r="B132" s="90" t="s">
        <v>45171</v>
      </c>
      <c r="C132" s="210" t="s">
        <v>44743</v>
      </c>
      <c r="D132" s="210" t="s">
        <v>12050</v>
      </c>
      <c r="E132" s="270" t="s">
        <v>43754</v>
      </c>
      <c r="F132" s="270" t="s">
        <v>45717</v>
      </c>
      <c r="G132" s="270" t="s">
        <v>43755</v>
      </c>
      <c r="H132" s="286" t="s">
        <v>43756</v>
      </c>
      <c r="I132" s="270" t="s">
        <v>43757</v>
      </c>
      <c r="J132" s="211"/>
      <c r="K132" s="301"/>
      <c r="L132" s="210" t="s">
        <v>45700</v>
      </c>
      <c r="M132" s="78" t="s">
        <v>44468</v>
      </c>
      <c r="N132" s="239">
        <v>5</v>
      </c>
      <c r="O132" s="239">
        <v>561000</v>
      </c>
      <c r="P132" s="108">
        <f t="shared" si="2"/>
        <v>2805000</v>
      </c>
      <c r="Q132" s="224" t="s">
        <v>12038</v>
      </c>
      <c r="R132" s="224" t="s">
        <v>43500</v>
      </c>
      <c r="S132" s="224" t="s">
        <v>38919</v>
      </c>
      <c r="T132" s="217">
        <v>30</v>
      </c>
    </row>
    <row r="133" spans="2:20" ht="15" customHeight="1">
      <c r="B133" s="90" t="s">
        <v>45172</v>
      </c>
      <c r="C133" s="210" t="s">
        <v>44743</v>
      </c>
      <c r="D133" s="210" t="s">
        <v>12050</v>
      </c>
      <c r="E133" s="270" t="s">
        <v>43751</v>
      </c>
      <c r="F133" s="270" t="s">
        <v>45718</v>
      </c>
      <c r="G133" s="270" t="s">
        <v>43752</v>
      </c>
      <c r="H133" s="286" t="s">
        <v>45818</v>
      </c>
      <c r="I133" s="270" t="s">
        <v>43753</v>
      </c>
      <c r="J133" s="211"/>
      <c r="K133" s="301"/>
      <c r="L133" s="210" t="s">
        <v>45700</v>
      </c>
      <c r="M133" s="78" t="s">
        <v>44468</v>
      </c>
      <c r="N133" s="239">
        <v>0.1</v>
      </c>
      <c r="O133" s="239">
        <v>3300000</v>
      </c>
      <c r="P133" s="108">
        <f t="shared" si="2"/>
        <v>330000</v>
      </c>
      <c r="Q133" s="224" t="s">
        <v>12038</v>
      </c>
      <c r="R133" s="224" t="s">
        <v>43500</v>
      </c>
      <c r="S133" s="224" t="s">
        <v>38919</v>
      </c>
      <c r="T133" s="217">
        <v>30</v>
      </c>
    </row>
    <row r="134" spans="2:20" ht="15" customHeight="1">
      <c r="B134" s="90" t="s">
        <v>45173</v>
      </c>
      <c r="C134" s="210" t="s">
        <v>44743</v>
      </c>
      <c r="D134" s="210" t="s">
        <v>12050</v>
      </c>
      <c r="E134" s="270" t="s">
        <v>44765</v>
      </c>
      <c r="F134" s="270" t="s">
        <v>44678</v>
      </c>
      <c r="G134" s="270" t="s">
        <v>44679</v>
      </c>
      <c r="H134" s="270" t="s">
        <v>44766</v>
      </c>
      <c r="I134" s="270" t="s">
        <v>44767</v>
      </c>
      <c r="J134" s="211"/>
      <c r="K134" s="211"/>
      <c r="L134" s="210" t="s">
        <v>45700</v>
      </c>
      <c r="M134" s="78" t="s">
        <v>44468</v>
      </c>
      <c r="N134" s="239">
        <v>0.05</v>
      </c>
      <c r="O134" s="239">
        <v>3900000</v>
      </c>
      <c r="P134" s="108">
        <f t="shared" si="2"/>
        <v>195000</v>
      </c>
      <c r="Q134" s="224" t="s">
        <v>12038</v>
      </c>
      <c r="R134" s="224" t="s">
        <v>43500</v>
      </c>
      <c r="S134" s="224" t="s">
        <v>38919</v>
      </c>
      <c r="T134" s="217">
        <v>30</v>
      </c>
    </row>
    <row r="135" spans="2:20" ht="15" customHeight="1">
      <c r="B135" s="90" t="s">
        <v>45174</v>
      </c>
      <c r="C135" s="210" t="s">
        <v>44743</v>
      </c>
      <c r="D135" s="210" t="s">
        <v>12050</v>
      </c>
      <c r="E135" s="270" t="s">
        <v>44710</v>
      </c>
      <c r="F135" s="270" t="s">
        <v>44678</v>
      </c>
      <c r="G135" s="270" t="s">
        <v>44679</v>
      </c>
      <c r="H135" s="270" t="s">
        <v>44711</v>
      </c>
      <c r="I135" s="270" t="s">
        <v>44712</v>
      </c>
      <c r="J135" s="211"/>
      <c r="K135" s="301"/>
      <c r="L135" s="210" t="s">
        <v>45700</v>
      </c>
      <c r="M135" s="78" t="s">
        <v>44468</v>
      </c>
      <c r="N135" s="239">
        <v>0.21</v>
      </c>
      <c r="O135" s="239">
        <v>3900000</v>
      </c>
      <c r="P135" s="108">
        <f t="shared" si="2"/>
        <v>819000</v>
      </c>
      <c r="Q135" s="224" t="s">
        <v>12038</v>
      </c>
      <c r="R135" s="224" t="s">
        <v>43500</v>
      </c>
      <c r="S135" s="224" t="s">
        <v>38919</v>
      </c>
      <c r="T135" s="217">
        <v>30</v>
      </c>
    </row>
    <row r="136" spans="2:20" ht="15" customHeight="1">
      <c r="B136" s="90" t="s">
        <v>45175</v>
      </c>
      <c r="C136" s="210" t="s">
        <v>44743</v>
      </c>
      <c r="D136" s="135" t="s">
        <v>12050</v>
      </c>
      <c r="E136" s="270" t="s">
        <v>45042</v>
      </c>
      <c r="F136" s="135" t="s">
        <v>44678</v>
      </c>
      <c r="G136" s="135" t="s">
        <v>44679</v>
      </c>
      <c r="H136" s="135" t="s">
        <v>45819</v>
      </c>
      <c r="I136" s="270" t="s">
        <v>45043</v>
      </c>
      <c r="J136" s="135"/>
      <c r="K136" s="135"/>
      <c r="L136" s="210" t="s">
        <v>45700</v>
      </c>
      <c r="M136" s="94" t="s">
        <v>44468</v>
      </c>
      <c r="N136" s="115">
        <v>0.5</v>
      </c>
      <c r="O136" s="115">
        <v>6500000</v>
      </c>
      <c r="P136" s="108">
        <f t="shared" si="2"/>
        <v>3250000</v>
      </c>
      <c r="Q136" s="224" t="s">
        <v>12038</v>
      </c>
      <c r="R136" s="111" t="s">
        <v>43500</v>
      </c>
      <c r="S136" s="109">
        <v>591010000</v>
      </c>
      <c r="T136" s="109">
        <v>50</v>
      </c>
    </row>
    <row r="137" spans="2:20" ht="15" customHeight="1">
      <c r="B137" s="90" t="s">
        <v>45176</v>
      </c>
      <c r="C137" s="210" t="s">
        <v>44743</v>
      </c>
      <c r="D137" s="210" t="s">
        <v>12050</v>
      </c>
      <c r="E137" s="270" t="s">
        <v>44720</v>
      </c>
      <c r="F137" s="270" t="s">
        <v>44717</v>
      </c>
      <c r="G137" s="270" t="s">
        <v>44717</v>
      </c>
      <c r="H137" s="270" t="s">
        <v>45820</v>
      </c>
      <c r="I137" s="270" t="s">
        <v>44721</v>
      </c>
      <c r="J137" s="211"/>
      <c r="K137" s="301"/>
      <c r="L137" s="210" t="s">
        <v>45700</v>
      </c>
      <c r="M137" s="78" t="s">
        <v>44468</v>
      </c>
      <c r="N137" s="239">
        <v>0.5</v>
      </c>
      <c r="O137" s="239">
        <v>320000</v>
      </c>
      <c r="P137" s="108">
        <f t="shared" si="2"/>
        <v>160000</v>
      </c>
      <c r="Q137" s="224" t="s">
        <v>12038</v>
      </c>
      <c r="R137" s="224" t="s">
        <v>43500</v>
      </c>
      <c r="S137" s="224" t="s">
        <v>38919</v>
      </c>
      <c r="T137" s="217">
        <v>30</v>
      </c>
    </row>
    <row r="138" spans="2:20" ht="15" customHeight="1">
      <c r="B138" s="90" t="s">
        <v>45177</v>
      </c>
      <c r="C138" s="210" t="s">
        <v>44743</v>
      </c>
      <c r="D138" s="210" t="s">
        <v>12050</v>
      </c>
      <c r="E138" s="270" t="s">
        <v>43560</v>
      </c>
      <c r="F138" s="270" t="s">
        <v>43561</v>
      </c>
      <c r="G138" s="270" t="s">
        <v>43562</v>
      </c>
      <c r="H138" s="270" t="s">
        <v>43563</v>
      </c>
      <c r="I138" s="270" t="s">
        <v>43564</v>
      </c>
      <c r="J138" s="301" t="s">
        <v>43565</v>
      </c>
      <c r="K138" s="301" t="s">
        <v>43566</v>
      </c>
      <c r="L138" s="210" t="s">
        <v>45700</v>
      </c>
      <c r="M138" s="82" t="s">
        <v>43499</v>
      </c>
      <c r="N138" s="91">
        <v>30</v>
      </c>
      <c r="O138" s="91">
        <v>240</v>
      </c>
      <c r="P138" s="108">
        <v>0</v>
      </c>
      <c r="Q138" s="89" t="s">
        <v>12039</v>
      </c>
      <c r="R138" s="224" t="s">
        <v>43500</v>
      </c>
      <c r="S138" s="123">
        <v>591010000</v>
      </c>
      <c r="T138" s="80">
        <v>30</v>
      </c>
    </row>
    <row r="139" spans="2:20" ht="15" customHeight="1">
      <c r="B139" s="90" t="s">
        <v>48115</v>
      </c>
      <c r="C139" s="210" t="s">
        <v>44743</v>
      </c>
      <c r="D139" s="90" t="s">
        <v>12050</v>
      </c>
      <c r="E139" s="270" t="s">
        <v>43560</v>
      </c>
      <c r="F139" s="270" t="s">
        <v>43561</v>
      </c>
      <c r="G139" s="270" t="s">
        <v>43562</v>
      </c>
      <c r="H139" s="270" t="s">
        <v>48116</v>
      </c>
      <c r="I139" s="270" t="s">
        <v>43564</v>
      </c>
      <c r="J139" s="301" t="s">
        <v>43565</v>
      </c>
      <c r="K139" s="301" t="s">
        <v>43566</v>
      </c>
      <c r="L139" s="210" t="s">
        <v>45700</v>
      </c>
      <c r="M139" s="94" t="s">
        <v>43499</v>
      </c>
      <c r="N139" s="91">
        <v>30</v>
      </c>
      <c r="O139" s="91">
        <v>500</v>
      </c>
      <c r="P139" s="108">
        <f>IFERROR(N139*O139,0)</f>
        <v>15000</v>
      </c>
      <c r="Q139" s="83" t="s">
        <v>12041</v>
      </c>
      <c r="R139" s="541" t="s">
        <v>43500</v>
      </c>
      <c r="S139" s="109">
        <v>591010000</v>
      </c>
      <c r="T139" s="109">
        <v>30</v>
      </c>
    </row>
    <row r="140" spans="2:20" ht="15" customHeight="1">
      <c r="B140" s="90" t="s">
        <v>45178</v>
      </c>
      <c r="C140" s="210" t="s">
        <v>44743</v>
      </c>
      <c r="D140" s="210" t="s">
        <v>12050</v>
      </c>
      <c r="E140" s="270" t="s">
        <v>43560</v>
      </c>
      <c r="F140" s="270" t="s">
        <v>43561</v>
      </c>
      <c r="G140" s="270" t="s">
        <v>43562</v>
      </c>
      <c r="H140" s="270" t="s">
        <v>43563</v>
      </c>
      <c r="I140" s="270" t="s">
        <v>43564</v>
      </c>
      <c r="J140" s="301" t="s">
        <v>43567</v>
      </c>
      <c r="K140" s="301" t="s">
        <v>43568</v>
      </c>
      <c r="L140" s="210" t="s">
        <v>45700</v>
      </c>
      <c r="M140" s="82" t="s">
        <v>43499</v>
      </c>
      <c r="N140" s="91">
        <v>30</v>
      </c>
      <c r="O140" s="91">
        <v>310</v>
      </c>
      <c r="P140" s="108">
        <v>0</v>
      </c>
      <c r="Q140" s="89" t="s">
        <v>12039</v>
      </c>
      <c r="R140" s="224" t="s">
        <v>43500</v>
      </c>
      <c r="S140" s="123">
        <v>591010000</v>
      </c>
      <c r="T140" s="80">
        <v>30</v>
      </c>
    </row>
    <row r="141" spans="2:20" ht="15" customHeight="1">
      <c r="B141" s="90" t="s">
        <v>48117</v>
      </c>
      <c r="C141" s="210" t="s">
        <v>44743</v>
      </c>
      <c r="D141" s="90" t="s">
        <v>12050</v>
      </c>
      <c r="E141" s="270" t="s">
        <v>43560</v>
      </c>
      <c r="F141" s="270" t="s">
        <v>43561</v>
      </c>
      <c r="G141" s="270" t="s">
        <v>43562</v>
      </c>
      <c r="H141" s="270" t="s">
        <v>48116</v>
      </c>
      <c r="I141" s="270" t="s">
        <v>43564</v>
      </c>
      <c r="J141" s="301" t="s">
        <v>48118</v>
      </c>
      <c r="K141" s="301" t="s">
        <v>43568</v>
      </c>
      <c r="L141" s="210" t="s">
        <v>45700</v>
      </c>
      <c r="M141" s="94" t="s">
        <v>43499</v>
      </c>
      <c r="N141" s="91">
        <v>30</v>
      </c>
      <c r="O141" s="91">
        <v>658</v>
      </c>
      <c r="P141" s="108">
        <f>IFERROR(N141*O141,0)</f>
        <v>19740</v>
      </c>
      <c r="Q141" s="83" t="s">
        <v>12041</v>
      </c>
      <c r="R141" s="541" t="s">
        <v>43500</v>
      </c>
      <c r="S141" s="109">
        <v>591010000</v>
      </c>
      <c r="T141" s="109">
        <v>30</v>
      </c>
    </row>
    <row r="142" spans="2:20" ht="15" customHeight="1">
      <c r="B142" s="90" t="s">
        <v>45179</v>
      </c>
      <c r="C142" s="210" t="s">
        <v>44743</v>
      </c>
      <c r="D142" s="210" t="s">
        <v>12050</v>
      </c>
      <c r="E142" s="270" t="s">
        <v>43560</v>
      </c>
      <c r="F142" s="270" t="s">
        <v>43561</v>
      </c>
      <c r="G142" s="270" t="s">
        <v>43562</v>
      </c>
      <c r="H142" s="270" t="s">
        <v>43563</v>
      </c>
      <c r="I142" s="270" t="s">
        <v>43564</v>
      </c>
      <c r="J142" s="301" t="s">
        <v>43569</v>
      </c>
      <c r="K142" s="301" t="s">
        <v>43570</v>
      </c>
      <c r="L142" s="210" t="s">
        <v>45700</v>
      </c>
      <c r="M142" s="82" t="s">
        <v>43499</v>
      </c>
      <c r="N142" s="91">
        <v>30</v>
      </c>
      <c r="O142" s="91">
        <v>320</v>
      </c>
      <c r="P142" s="108">
        <v>0</v>
      </c>
      <c r="Q142" s="89" t="s">
        <v>12039</v>
      </c>
      <c r="R142" s="224" t="s">
        <v>43500</v>
      </c>
      <c r="S142" s="123">
        <v>591010000</v>
      </c>
      <c r="T142" s="80">
        <v>30</v>
      </c>
    </row>
    <row r="143" spans="2:20" ht="15" customHeight="1">
      <c r="B143" s="90" t="s">
        <v>48119</v>
      </c>
      <c r="C143" s="210" t="s">
        <v>44743</v>
      </c>
      <c r="D143" s="90" t="s">
        <v>12050</v>
      </c>
      <c r="E143" s="270" t="s">
        <v>43560</v>
      </c>
      <c r="F143" s="270" t="s">
        <v>43561</v>
      </c>
      <c r="G143" s="270" t="s">
        <v>43562</v>
      </c>
      <c r="H143" s="270" t="s">
        <v>48116</v>
      </c>
      <c r="I143" s="270" t="s">
        <v>43564</v>
      </c>
      <c r="J143" s="301" t="s">
        <v>48120</v>
      </c>
      <c r="K143" s="301" t="s">
        <v>43570</v>
      </c>
      <c r="L143" s="210" t="s">
        <v>45700</v>
      </c>
      <c r="M143" s="94" t="s">
        <v>43499</v>
      </c>
      <c r="N143" s="91">
        <v>30</v>
      </c>
      <c r="O143" s="91">
        <v>1037</v>
      </c>
      <c r="P143" s="108">
        <f>IFERROR(N143*O143,0)</f>
        <v>31110</v>
      </c>
      <c r="Q143" s="83" t="s">
        <v>12041</v>
      </c>
      <c r="R143" s="541" t="s">
        <v>43500</v>
      </c>
      <c r="S143" s="109">
        <v>591010000</v>
      </c>
      <c r="T143" s="109">
        <v>30</v>
      </c>
    </row>
    <row r="144" spans="2:20" ht="15" customHeight="1">
      <c r="B144" s="90" t="s">
        <v>45180</v>
      </c>
      <c r="C144" s="210" t="s">
        <v>44743</v>
      </c>
      <c r="D144" s="210" t="s">
        <v>12050</v>
      </c>
      <c r="E144" s="270" t="s">
        <v>43560</v>
      </c>
      <c r="F144" s="270" t="s">
        <v>43561</v>
      </c>
      <c r="G144" s="270" t="s">
        <v>43562</v>
      </c>
      <c r="H144" s="270" t="s">
        <v>43563</v>
      </c>
      <c r="I144" s="270" t="s">
        <v>43564</v>
      </c>
      <c r="J144" s="301" t="s">
        <v>43571</v>
      </c>
      <c r="K144" s="301" t="s">
        <v>43572</v>
      </c>
      <c r="L144" s="210" t="s">
        <v>45700</v>
      </c>
      <c r="M144" s="82" t="s">
        <v>43499</v>
      </c>
      <c r="N144" s="91">
        <v>30</v>
      </c>
      <c r="O144" s="91">
        <v>450</v>
      </c>
      <c r="P144" s="108">
        <v>0</v>
      </c>
      <c r="Q144" s="89" t="s">
        <v>12039</v>
      </c>
      <c r="R144" s="224" t="s">
        <v>43500</v>
      </c>
      <c r="S144" s="123">
        <v>591010000</v>
      </c>
      <c r="T144" s="80">
        <v>30</v>
      </c>
    </row>
    <row r="145" spans="2:20" ht="15" customHeight="1">
      <c r="B145" s="90" t="s">
        <v>48121</v>
      </c>
      <c r="C145" s="210" t="s">
        <v>44743</v>
      </c>
      <c r="D145" s="90" t="s">
        <v>12050</v>
      </c>
      <c r="E145" s="270" t="s">
        <v>43560</v>
      </c>
      <c r="F145" s="270" t="s">
        <v>43561</v>
      </c>
      <c r="G145" s="270" t="s">
        <v>43562</v>
      </c>
      <c r="H145" s="270" t="s">
        <v>48116</v>
      </c>
      <c r="I145" s="270" t="s">
        <v>43564</v>
      </c>
      <c r="J145" s="301" t="s">
        <v>43571</v>
      </c>
      <c r="K145" s="301" t="s">
        <v>43572</v>
      </c>
      <c r="L145" s="210" t="s">
        <v>45700</v>
      </c>
      <c r="M145" s="94" t="s">
        <v>43499</v>
      </c>
      <c r="N145" s="91">
        <v>30</v>
      </c>
      <c r="O145" s="91">
        <v>976</v>
      </c>
      <c r="P145" s="108">
        <f>IFERROR(N145*O145,0)</f>
        <v>29280</v>
      </c>
      <c r="Q145" s="83" t="s">
        <v>12041</v>
      </c>
      <c r="R145" s="541" t="s">
        <v>43500</v>
      </c>
      <c r="S145" s="109">
        <v>591010000</v>
      </c>
      <c r="T145" s="109">
        <v>30</v>
      </c>
    </row>
    <row r="146" spans="2:20" ht="15" customHeight="1">
      <c r="B146" s="90" t="s">
        <v>45181</v>
      </c>
      <c r="C146" s="210" t="s">
        <v>44743</v>
      </c>
      <c r="D146" s="210" t="s">
        <v>12050</v>
      </c>
      <c r="E146" s="270" t="s">
        <v>43560</v>
      </c>
      <c r="F146" s="270" t="s">
        <v>43561</v>
      </c>
      <c r="G146" s="270" t="s">
        <v>43562</v>
      </c>
      <c r="H146" s="270" t="s">
        <v>43563</v>
      </c>
      <c r="I146" s="270" t="s">
        <v>43564</v>
      </c>
      <c r="J146" s="301" t="s">
        <v>43573</v>
      </c>
      <c r="K146" s="301" t="s">
        <v>43574</v>
      </c>
      <c r="L146" s="210" t="s">
        <v>45700</v>
      </c>
      <c r="M146" s="82" t="s">
        <v>43499</v>
      </c>
      <c r="N146" s="91">
        <v>30</v>
      </c>
      <c r="O146" s="91">
        <v>490</v>
      </c>
      <c r="P146" s="108">
        <v>0</v>
      </c>
      <c r="Q146" s="89" t="s">
        <v>12039</v>
      </c>
      <c r="R146" s="224" t="s">
        <v>43500</v>
      </c>
      <c r="S146" s="123">
        <v>591010000</v>
      </c>
      <c r="T146" s="80">
        <v>30</v>
      </c>
    </row>
    <row r="147" spans="2:20" ht="15" customHeight="1">
      <c r="B147" s="90" t="s">
        <v>48122</v>
      </c>
      <c r="C147" s="210" t="s">
        <v>44743</v>
      </c>
      <c r="D147" s="90" t="s">
        <v>12050</v>
      </c>
      <c r="E147" s="270" t="s">
        <v>43560</v>
      </c>
      <c r="F147" s="270" t="s">
        <v>43561</v>
      </c>
      <c r="G147" s="270" t="s">
        <v>43562</v>
      </c>
      <c r="H147" s="270" t="s">
        <v>48116</v>
      </c>
      <c r="I147" s="270" t="s">
        <v>43564</v>
      </c>
      <c r="J147" s="301" t="s">
        <v>48123</v>
      </c>
      <c r="K147" s="301" t="s">
        <v>43574</v>
      </c>
      <c r="L147" s="210" t="s">
        <v>45700</v>
      </c>
      <c r="M147" s="94" t="s">
        <v>43499</v>
      </c>
      <c r="N147" s="91">
        <v>30</v>
      </c>
      <c r="O147" s="91">
        <v>993</v>
      </c>
      <c r="P147" s="108">
        <f>IFERROR(N147*O147,0)</f>
        <v>29790</v>
      </c>
      <c r="Q147" s="83" t="s">
        <v>12041</v>
      </c>
      <c r="R147" s="541" t="s">
        <v>43500</v>
      </c>
      <c r="S147" s="109">
        <v>591010000</v>
      </c>
      <c r="T147" s="109">
        <v>30</v>
      </c>
    </row>
    <row r="148" spans="2:20" ht="15" customHeight="1">
      <c r="B148" s="90" t="s">
        <v>45182</v>
      </c>
      <c r="C148" s="210" t="s">
        <v>44743</v>
      </c>
      <c r="D148" s="210" t="s">
        <v>12050</v>
      </c>
      <c r="E148" s="270" t="s">
        <v>43560</v>
      </c>
      <c r="F148" s="270" t="s">
        <v>43561</v>
      </c>
      <c r="G148" s="270" t="s">
        <v>43562</v>
      </c>
      <c r="H148" s="270" t="s">
        <v>43563</v>
      </c>
      <c r="I148" s="270" t="s">
        <v>43564</v>
      </c>
      <c r="J148" s="301" t="s">
        <v>43575</v>
      </c>
      <c r="K148" s="301" t="s">
        <v>43576</v>
      </c>
      <c r="L148" s="210" t="s">
        <v>45700</v>
      </c>
      <c r="M148" s="82" t="s">
        <v>43499</v>
      </c>
      <c r="N148" s="91">
        <v>30</v>
      </c>
      <c r="O148" s="91">
        <v>560</v>
      </c>
      <c r="P148" s="108">
        <v>0</v>
      </c>
      <c r="Q148" s="89" t="s">
        <v>12039</v>
      </c>
      <c r="R148" s="224" t="s">
        <v>43500</v>
      </c>
      <c r="S148" s="123">
        <v>591010000</v>
      </c>
      <c r="T148" s="80">
        <v>30</v>
      </c>
    </row>
    <row r="149" spans="2:20" ht="15" customHeight="1">
      <c r="B149" s="90" t="s">
        <v>48124</v>
      </c>
      <c r="C149" s="210" t="s">
        <v>44743</v>
      </c>
      <c r="D149" s="90" t="s">
        <v>12050</v>
      </c>
      <c r="E149" s="270" t="s">
        <v>43560</v>
      </c>
      <c r="F149" s="270" t="s">
        <v>43561</v>
      </c>
      <c r="G149" s="270" t="s">
        <v>43562</v>
      </c>
      <c r="H149" s="270" t="s">
        <v>48116</v>
      </c>
      <c r="I149" s="270" t="s">
        <v>43564</v>
      </c>
      <c r="J149" s="301" t="s">
        <v>48125</v>
      </c>
      <c r="K149" s="301" t="s">
        <v>43576</v>
      </c>
      <c r="L149" s="210" t="s">
        <v>45700</v>
      </c>
      <c r="M149" s="94" t="s">
        <v>43499</v>
      </c>
      <c r="N149" s="91">
        <v>30</v>
      </c>
      <c r="O149" s="91">
        <v>1245</v>
      </c>
      <c r="P149" s="108">
        <f>IFERROR(N149*O149,0)</f>
        <v>37350</v>
      </c>
      <c r="Q149" s="83" t="s">
        <v>12041</v>
      </c>
      <c r="R149" s="541" t="s">
        <v>43500</v>
      </c>
      <c r="S149" s="109">
        <v>591010000</v>
      </c>
      <c r="T149" s="109">
        <v>30</v>
      </c>
    </row>
    <row r="150" spans="2:20" ht="15" customHeight="1">
      <c r="B150" s="90" t="s">
        <v>45183</v>
      </c>
      <c r="C150" s="210" t="s">
        <v>44743</v>
      </c>
      <c r="D150" s="210" t="s">
        <v>12050</v>
      </c>
      <c r="E150" s="270" t="s">
        <v>43560</v>
      </c>
      <c r="F150" s="270" t="s">
        <v>43561</v>
      </c>
      <c r="G150" s="270" t="s">
        <v>43562</v>
      </c>
      <c r="H150" s="270" t="s">
        <v>43563</v>
      </c>
      <c r="I150" s="270" t="s">
        <v>43564</v>
      </c>
      <c r="J150" s="301" t="s">
        <v>43577</v>
      </c>
      <c r="K150" s="301" t="s">
        <v>43578</v>
      </c>
      <c r="L150" s="210" t="s">
        <v>45700</v>
      </c>
      <c r="M150" s="82" t="s">
        <v>43499</v>
      </c>
      <c r="N150" s="91">
        <v>30</v>
      </c>
      <c r="O150" s="91">
        <v>670</v>
      </c>
      <c r="P150" s="108">
        <v>0</v>
      </c>
      <c r="Q150" s="89" t="s">
        <v>12039</v>
      </c>
      <c r="R150" s="224" t="s">
        <v>43500</v>
      </c>
      <c r="S150" s="123">
        <v>591010000</v>
      </c>
      <c r="T150" s="80">
        <v>30</v>
      </c>
    </row>
    <row r="151" spans="2:20" ht="15" customHeight="1">
      <c r="B151" s="90" t="s">
        <v>48126</v>
      </c>
      <c r="C151" s="210" t="s">
        <v>44743</v>
      </c>
      <c r="D151" s="90" t="s">
        <v>12050</v>
      </c>
      <c r="E151" s="270" t="s">
        <v>43560</v>
      </c>
      <c r="F151" s="270" t="s">
        <v>43561</v>
      </c>
      <c r="G151" s="270" t="s">
        <v>43562</v>
      </c>
      <c r="H151" s="270" t="s">
        <v>48116</v>
      </c>
      <c r="I151" s="270" t="s">
        <v>43564</v>
      </c>
      <c r="J151" s="301" t="s">
        <v>48127</v>
      </c>
      <c r="K151" s="301" t="s">
        <v>43578</v>
      </c>
      <c r="L151" s="210" t="s">
        <v>45700</v>
      </c>
      <c r="M151" s="94" t="s">
        <v>43499</v>
      </c>
      <c r="N151" s="91">
        <v>30</v>
      </c>
      <c r="O151" s="91">
        <v>1245</v>
      </c>
      <c r="P151" s="108">
        <f>IFERROR(N151*O151,0)</f>
        <v>37350</v>
      </c>
      <c r="Q151" s="83" t="s">
        <v>12041</v>
      </c>
      <c r="R151" s="541" t="s">
        <v>43500</v>
      </c>
      <c r="S151" s="109">
        <v>591010000</v>
      </c>
      <c r="T151" s="109">
        <v>30</v>
      </c>
    </row>
    <row r="152" spans="2:20" ht="15" customHeight="1">
      <c r="B152" s="90" t="s">
        <v>45184</v>
      </c>
      <c r="C152" s="210" t="s">
        <v>44743</v>
      </c>
      <c r="D152" s="210" t="s">
        <v>12050</v>
      </c>
      <c r="E152" s="270" t="s">
        <v>43560</v>
      </c>
      <c r="F152" s="270" t="s">
        <v>43561</v>
      </c>
      <c r="G152" s="270" t="s">
        <v>43562</v>
      </c>
      <c r="H152" s="270" t="s">
        <v>43563</v>
      </c>
      <c r="I152" s="270" t="s">
        <v>43564</v>
      </c>
      <c r="J152" s="301" t="s">
        <v>43579</v>
      </c>
      <c r="K152" s="301" t="s">
        <v>43580</v>
      </c>
      <c r="L152" s="210" t="s">
        <v>45700</v>
      </c>
      <c r="M152" s="82" t="s">
        <v>43499</v>
      </c>
      <c r="N152" s="91">
        <v>20</v>
      </c>
      <c r="O152" s="91">
        <v>780</v>
      </c>
      <c r="P152" s="108">
        <v>0</v>
      </c>
      <c r="Q152" s="89" t="s">
        <v>12039</v>
      </c>
      <c r="R152" s="224" t="s">
        <v>43500</v>
      </c>
      <c r="S152" s="123">
        <v>591010000</v>
      </c>
      <c r="T152" s="80">
        <v>30</v>
      </c>
    </row>
    <row r="153" spans="2:20" ht="15" customHeight="1">
      <c r="B153" s="90" t="s">
        <v>48128</v>
      </c>
      <c r="C153" s="210" t="s">
        <v>44743</v>
      </c>
      <c r="D153" s="90" t="s">
        <v>12050</v>
      </c>
      <c r="E153" s="270" t="s">
        <v>43560</v>
      </c>
      <c r="F153" s="270" t="s">
        <v>43561</v>
      </c>
      <c r="G153" s="270" t="s">
        <v>43562</v>
      </c>
      <c r="H153" s="270" t="s">
        <v>48116</v>
      </c>
      <c r="I153" s="270" t="s">
        <v>43564</v>
      </c>
      <c r="J153" s="301" t="s">
        <v>48129</v>
      </c>
      <c r="K153" s="301" t="s">
        <v>43580</v>
      </c>
      <c r="L153" s="210" t="s">
        <v>45700</v>
      </c>
      <c r="M153" s="94" t="s">
        <v>43499</v>
      </c>
      <c r="N153" s="91">
        <v>20</v>
      </c>
      <c r="O153" s="91">
        <v>1419</v>
      </c>
      <c r="P153" s="108">
        <f>IFERROR(N153*O153,0)</f>
        <v>28380</v>
      </c>
      <c r="Q153" s="83" t="s">
        <v>12041</v>
      </c>
      <c r="R153" s="541" t="s">
        <v>43500</v>
      </c>
      <c r="S153" s="109">
        <v>591010000</v>
      </c>
      <c r="T153" s="109">
        <v>30</v>
      </c>
    </row>
    <row r="154" spans="2:20" ht="15" customHeight="1">
      <c r="B154" s="90" t="s">
        <v>45185</v>
      </c>
      <c r="C154" s="210" t="s">
        <v>44743</v>
      </c>
      <c r="D154" s="210" t="s">
        <v>12050</v>
      </c>
      <c r="E154" s="270" t="s">
        <v>43494</v>
      </c>
      <c r="F154" s="270" t="s">
        <v>43495</v>
      </c>
      <c r="G154" s="270" t="s">
        <v>44465</v>
      </c>
      <c r="H154" s="270" t="s">
        <v>43496</v>
      </c>
      <c r="I154" s="270" t="s">
        <v>44470</v>
      </c>
      <c r="J154" s="135" t="s">
        <v>43497</v>
      </c>
      <c r="K154" s="135" t="s">
        <v>43498</v>
      </c>
      <c r="L154" s="210" t="s">
        <v>46142</v>
      </c>
      <c r="M154" s="82" t="s">
        <v>43499</v>
      </c>
      <c r="N154" s="97">
        <v>20</v>
      </c>
      <c r="O154" s="97">
        <v>6300</v>
      </c>
      <c r="P154" s="108">
        <f t="shared" ref="P154:P255" si="3">IFERROR(N154*O154,0)</f>
        <v>126000</v>
      </c>
      <c r="Q154" s="89" t="s">
        <v>12038</v>
      </c>
      <c r="R154" s="224" t="s">
        <v>43500</v>
      </c>
      <c r="S154" s="89" t="s">
        <v>38919</v>
      </c>
      <c r="T154" s="80">
        <v>30</v>
      </c>
    </row>
    <row r="155" spans="2:20" ht="15" customHeight="1">
      <c r="B155" s="90" t="s">
        <v>45186</v>
      </c>
      <c r="C155" s="210" t="s">
        <v>44743</v>
      </c>
      <c r="D155" s="210" t="s">
        <v>12050</v>
      </c>
      <c r="E155" s="270" t="s">
        <v>43494</v>
      </c>
      <c r="F155" s="270" t="s">
        <v>43495</v>
      </c>
      <c r="G155" s="270" t="s">
        <v>44465</v>
      </c>
      <c r="H155" s="270" t="s">
        <v>43496</v>
      </c>
      <c r="I155" s="270" t="s">
        <v>44470</v>
      </c>
      <c r="J155" s="135" t="s">
        <v>43501</v>
      </c>
      <c r="K155" s="135" t="s">
        <v>43502</v>
      </c>
      <c r="L155" s="210" t="s">
        <v>46142</v>
      </c>
      <c r="M155" s="82" t="s">
        <v>43499</v>
      </c>
      <c r="N155" s="97">
        <v>4</v>
      </c>
      <c r="O155" s="97">
        <v>6300</v>
      </c>
      <c r="P155" s="108">
        <f t="shared" si="3"/>
        <v>25200</v>
      </c>
      <c r="Q155" s="89" t="s">
        <v>12038</v>
      </c>
      <c r="R155" s="224" t="s">
        <v>43500</v>
      </c>
      <c r="S155" s="89" t="s">
        <v>38919</v>
      </c>
      <c r="T155" s="80">
        <v>30</v>
      </c>
    </row>
    <row r="156" spans="2:20" ht="15" customHeight="1">
      <c r="B156" s="90" t="s">
        <v>45187</v>
      </c>
      <c r="C156" s="210" t="s">
        <v>44743</v>
      </c>
      <c r="D156" s="210" t="s">
        <v>12050</v>
      </c>
      <c r="E156" s="270" t="s">
        <v>43503</v>
      </c>
      <c r="F156" s="270" t="s">
        <v>43495</v>
      </c>
      <c r="G156" s="270" t="s">
        <v>44465</v>
      </c>
      <c r="H156" s="270" t="s">
        <v>43504</v>
      </c>
      <c r="I156" s="270" t="s">
        <v>43505</v>
      </c>
      <c r="J156" s="135" t="s">
        <v>43506</v>
      </c>
      <c r="K156" s="135" t="s">
        <v>43507</v>
      </c>
      <c r="L156" s="210" t="s">
        <v>46142</v>
      </c>
      <c r="M156" s="82" t="s">
        <v>43499</v>
      </c>
      <c r="N156" s="97">
        <v>20</v>
      </c>
      <c r="O156" s="97">
        <v>13400</v>
      </c>
      <c r="P156" s="108">
        <f t="shared" si="3"/>
        <v>268000</v>
      </c>
      <c r="Q156" s="89" t="s">
        <v>12038</v>
      </c>
      <c r="R156" s="224" t="s">
        <v>43500</v>
      </c>
      <c r="S156" s="89" t="s">
        <v>38919</v>
      </c>
      <c r="T156" s="80">
        <v>30</v>
      </c>
    </row>
    <row r="157" spans="2:20" ht="15" customHeight="1">
      <c r="B157" s="90" t="s">
        <v>45188</v>
      </c>
      <c r="C157" s="210" t="s">
        <v>44743</v>
      </c>
      <c r="D157" s="210" t="s">
        <v>12050</v>
      </c>
      <c r="E157" s="270" t="s">
        <v>43503</v>
      </c>
      <c r="F157" s="270" t="s">
        <v>43495</v>
      </c>
      <c r="G157" s="270" t="s">
        <v>44465</v>
      </c>
      <c r="H157" s="270" t="s">
        <v>43508</v>
      </c>
      <c r="I157" s="270" t="s">
        <v>43505</v>
      </c>
      <c r="J157" s="135" t="s">
        <v>43509</v>
      </c>
      <c r="K157" s="135" t="s">
        <v>43510</v>
      </c>
      <c r="L157" s="210" t="s">
        <v>46142</v>
      </c>
      <c r="M157" s="82" t="s">
        <v>43499</v>
      </c>
      <c r="N157" s="97">
        <v>7</v>
      </c>
      <c r="O157" s="97">
        <v>13400</v>
      </c>
      <c r="P157" s="108">
        <f t="shared" si="3"/>
        <v>93800</v>
      </c>
      <c r="Q157" s="89" t="s">
        <v>12038</v>
      </c>
      <c r="R157" s="224" t="s">
        <v>43500</v>
      </c>
      <c r="S157" s="89" t="s">
        <v>38919</v>
      </c>
      <c r="T157" s="80">
        <v>30</v>
      </c>
    </row>
    <row r="158" spans="2:20" ht="15" customHeight="1">
      <c r="B158" s="90" t="s">
        <v>45189</v>
      </c>
      <c r="C158" s="210" t="s">
        <v>44743</v>
      </c>
      <c r="D158" s="210" t="s">
        <v>12050</v>
      </c>
      <c r="E158" s="270" t="s">
        <v>43503</v>
      </c>
      <c r="F158" s="270" t="s">
        <v>43495</v>
      </c>
      <c r="G158" s="270" t="s">
        <v>44465</v>
      </c>
      <c r="H158" s="270" t="s">
        <v>43508</v>
      </c>
      <c r="I158" s="270" t="s">
        <v>43505</v>
      </c>
      <c r="J158" s="135" t="s">
        <v>43511</v>
      </c>
      <c r="K158" s="135" t="s">
        <v>43512</v>
      </c>
      <c r="L158" s="210" t="s">
        <v>46142</v>
      </c>
      <c r="M158" s="82" t="s">
        <v>43499</v>
      </c>
      <c r="N158" s="97">
        <v>6</v>
      </c>
      <c r="O158" s="97">
        <v>13400</v>
      </c>
      <c r="P158" s="108">
        <f t="shared" si="3"/>
        <v>80400</v>
      </c>
      <c r="Q158" s="89" t="s">
        <v>12038</v>
      </c>
      <c r="R158" s="224" t="s">
        <v>43500</v>
      </c>
      <c r="S158" s="89" t="s">
        <v>38919</v>
      </c>
      <c r="T158" s="80">
        <v>30</v>
      </c>
    </row>
    <row r="159" spans="2:20" ht="15" customHeight="1">
      <c r="B159" s="90" t="s">
        <v>45190</v>
      </c>
      <c r="C159" s="210" t="s">
        <v>44743</v>
      </c>
      <c r="D159" s="210" t="s">
        <v>12050</v>
      </c>
      <c r="E159" s="270" t="s">
        <v>43503</v>
      </c>
      <c r="F159" s="270" t="s">
        <v>43495</v>
      </c>
      <c r="G159" s="270" t="s">
        <v>44465</v>
      </c>
      <c r="H159" s="270" t="s">
        <v>43508</v>
      </c>
      <c r="I159" s="270" t="s">
        <v>43505</v>
      </c>
      <c r="J159" s="135" t="s">
        <v>43513</v>
      </c>
      <c r="K159" s="135" t="s">
        <v>43514</v>
      </c>
      <c r="L159" s="210" t="s">
        <v>46142</v>
      </c>
      <c r="M159" s="82" t="s">
        <v>43499</v>
      </c>
      <c r="N159" s="97">
        <v>6</v>
      </c>
      <c r="O159" s="97">
        <v>11200</v>
      </c>
      <c r="P159" s="108">
        <f t="shared" si="3"/>
        <v>67200</v>
      </c>
      <c r="Q159" s="89" t="s">
        <v>12038</v>
      </c>
      <c r="R159" s="224" t="s">
        <v>43500</v>
      </c>
      <c r="S159" s="89" t="s">
        <v>38919</v>
      </c>
      <c r="T159" s="80">
        <v>30</v>
      </c>
    </row>
    <row r="160" spans="2:20" ht="15" customHeight="1">
      <c r="B160" s="90" t="s">
        <v>45191</v>
      </c>
      <c r="C160" s="210" t="s">
        <v>44743</v>
      </c>
      <c r="D160" s="210" t="s">
        <v>12050</v>
      </c>
      <c r="E160" s="270" t="s">
        <v>43515</v>
      </c>
      <c r="F160" s="270" t="s">
        <v>43495</v>
      </c>
      <c r="G160" s="270" t="s">
        <v>44465</v>
      </c>
      <c r="H160" s="270" t="s">
        <v>43516</v>
      </c>
      <c r="I160" s="270" t="s">
        <v>44472</v>
      </c>
      <c r="J160" s="135" t="s">
        <v>43517</v>
      </c>
      <c r="K160" s="135" t="s">
        <v>43518</v>
      </c>
      <c r="L160" s="210" t="s">
        <v>46142</v>
      </c>
      <c r="M160" s="82" t="s">
        <v>43499</v>
      </c>
      <c r="N160" s="97">
        <v>30</v>
      </c>
      <c r="O160" s="97">
        <v>23700</v>
      </c>
      <c r="P160" s="108">
        <f t="shared" si="3"/>
        <v>711000</v>
      </c>
      <c r="Q160" s="89" t="s">
        <v>12038</v>
      </c>
      <c r="R160" s="224" t="s">
        <v>43500</v>
      </c>
      <c r="S160" s="89" t="s">
        <v>38919</v>
      </c>
      <c r="T160" s="80">
        <v>30</v>
      </c>
    </row>
    <row r="161" spans="2:20" ht="15" customHeight="1">
      <c r="B161" s="90" t="s">
        <v>45192</v>
      </c>
      <c r="C161" s="210" t="s">
        <v>44743</v>
      </c>
      <c r="D161" s="210" t="s">
        <v>12050</v>
      </c>
      <c r="E161" s="270" t="s">
        <v>43515</v>
      </c>
      <c r="F161" s="270" t="s">
        <v>43495</v>
      </c>
      <c r="G161" s="270" t="s">
        <v>44465</v>
      </c>
      <c r="H161" s="270" t="s">
        <v>43516</v>
      </c>
      <c r="I161" s="270" t="s">
        <v>44472</v>
      </c>
      <c r="J161" s="135" t="s">
        <v>43519</v>
      </c>
      <c r="K161" s="135" t="s">
        <v>43520</v>
      </c>
      <c r="L161" s="210" t="s">
        <v>46142</v>
      </c>
      <c r="M161" s="82" t="s">
        <v>43499</v>
      </c>
      <c r="N161" s="97">
        <v>9</v>
      </c>
      <c r="O161" s="97">
        <v>21500</v>
      </c>
      <c r="P161" s="108">
        <f t="shared" si="3"/>
        <v>193500</v>
      </c>
      <c r="Q161" s="89" t="s">
        <v>12038</v>
      </c>
      <c r="R161" s="224" t="s">
        <v>43500</v>
      </c>
      <c r="S161" s="89" t="s">
        <v>38919</v>
      </c>
      <c r="T161" s="80">
        <v>30</v>
      </c>
    </row>
    <row r="162" spans="2:20" ht="15" customHeight="1">
      <c r="B162" s="90" t="s">
        <v>45193</v>
      </c>
      <c r="C162" s="210" t="s">
        <v>44743</v>
      </c>
      <c r="D162" s="210" t="s">
        <v>12050</v>
      </c>
      <c r="E162" s="270" t="s">
        <v>43515</v>
      </c>
      <c r="F162" s="270" t="s">
        <v>43495</v>
      </c>
      <c r="G162" s="270" t="s">
        <v>44465</v>
      </c>
      <c r="H162" s="270" t="s">
        <v>43516</v>
      </c>
      <c r="I162" s="270" t="s">
        <v>44472</v>
      </c>
      <c r="J162" s="135" t="s">
        <v>43521</v>
      </c>
      <c r="K162" s="135" t="s">
        <v>43522</v>
      </c>
      <c r="L162" s="210" t="s">
        <v>46142</v>
      </c>
      <c r="M162" s="82" t="s">
        <v>43499</v>
      </c>
      <c r="N162" s="97">
        <v>6</v>
      </c>
      <c r="O162" s="97">
        <v>24200</v>
      </c>
      <c r="P162" s="108">
        <f t="shared" si="3"/>
        <v>145200</v>
      </c>
      <c r="Q162" s="89" t="s">
        <v>12038</v>
      </c>
      <c r="R162" s="224" t="s">
        <v>43500</v>
      </c>
      <c r="S162" s="89" t="s">
        <v>38919</v>
      </c>
      <c r="T162" s="80">
        <v>30</v>
      </c>
    </row>
    <row r="163" spans="2:20" ht="15" customHeight="1">
      <c r="B163" s="90" t="s">
        <v>45194</v>
      </c>
      <c r="C163" s="210" t="s">
        <v>44743</v>
      </c>
      <c r="D163" s="210" t="s">
        <v>12050</v>
      </c>
      <c r="E163" s="270" t="s">
        <v>43515</v>
      </c>
      <c r="F163" s="270" t="s">
        <v>43495</v>
      </c>
      <c r="G163" s="270" t="s">
        <v>44465</v>
      </c>
      <c r="H163" s="270" t="s">
        <v>43516</v>
      </c>
      <c r="I163" s="270" t="s">
        <v>44472</v>
      </c>
      <c r="J163" s="135" t="s">
        <v>43523</v>
      </c>
      <c r="K163" s="135" t="s">
        <v>46228</v>
      </c>
      <c r="L163" s="210" t="s">
        <v>46142</v>
      </c>
      <c r="M163" s="82" t="s">
        <v>43499</v>
      </c>
      <c r="N163" s="97">
        <v>5</v>
      </c>
      <c r="O163" s="97">
        <v>22100</v>
      </c>
      <c r="P163" s="108">
        <f t="shared" si="3"/>
        <v>110500</v>
      </c>
      <c r="Q163" s="89" t="s">
        <v>12038</v>
      </c>
      <c r="R163" s="224" t="s">
        <v>43500</v>
      </c>
      <c r="S163" s="89" t="s">
        <v>38919</v>
      </c>
      <c r="T163" s="80">
        <v>30</v>
      </c>
    </row>
    <row r="164" spans="2:20" ht="15" customHeight="1">
      <c r="B164" s="90" t="s">
        <v>45195</v>
      </c>
      <c r="C164" s="210" t="s">
        <v>44743</v>
      </c>
      <c r="D164" s="210" t="s">
        <v>12050</v>
      </c>
      <c r="E164" s="270" t="s">
        <v>43515</v>
      </c>
      <c r="F164" s="270" t="s">
        <v>43495</v>
      </c>
      <c r="G164" s="270" t="s">
        <v>44465</v>
      </c>
      <c r="H164" s="270" t="s">
        <v>43516</v>
      </c>
      <c r="I164" s="270" t="s">
        <v>44472</v>
      </c>
      <c r="J164" s="135" t="s">
        <v>46229</v>
      </c>
      <c r="K164" s="135" t="s">
        <v>43524</v>
      </c>
      <c r="L164" s="210" t="s">
        <v>46142</v>
      </c>
      <c r="M164" s="82" t="s">
        <v>43499</v>
      </c>
      <c r="N164" s="97">
        <v>6</v>
      </c>
      <c r="O164" s="97">
        <v>106000</v>
      </c>
      <c r="P164" s="108">
        <f t="shared" si="3"/>
        <v>636000</v>
      </c>
      <c r="Q164" s="89" t="s">
        <v>12038</v>
      </c>
      <c r="R164" s="224" t="s">
        <v>43500</v>
      </c>
      <c r="S164" s="89" t="s">
        <v>38919</v>
      </c>
      <c r="T164" s="80">
        <v>30</v>
      </c>
    </row>
    <row r="165" spans="2:20" ht="15" customHeight="1">
      <c r="B165" s="90" t="s">
        <v>45196</v>
      </c>
      <c r="C165" s="210" t="s">
        <v>44743</v>
      </c>
      <c r="D165" s="210" t="s">
        <v>12050</v>
      </c>
      <c r="E165" s="270" t="s">
        <v>43525</v>
      </c>
      <c r="F165" s="270" t="s">
        <v>43495</v>
      </c>
      <c r="G165" s="270" t="s">
        <v>44465</v>
      </c>
      <c r="H165" s="270" t="s">
        <v>43526</v>
      </c>
      <c r="I165" s="270" t="s">
        <v>43527</v>
      </c>
      <c r="J165" s="135" t="s">
        <v>43528</v>
      </c>
      <c r="K165" s="135" t="s">
        <v>43529</v>
      </c>
      <c r="L165" s="210" t="s">
        <v>46142</v>
      </c>
      <c r="M165" s="82" t="s">
        <v>43499</v>
      </c>
      <c r="N165" s="97">
        <v>14</v>
      </c>
      <c r="O165" s="97">
        <v>49300</v>
      </c>
      <c r="P165" s="108">
        <f t="shared" si="3"/>
        <v>690200</v>
      </c>
      <c r="Q165" s="89" t="s">
        <v>12038</v>
      </c>
      <c r="R165" s="224" t="s">
        <v>43500</v>
      </c>
      <c r="S165" s="89" t="s">
        <v>38919</v>
      </c>
      <c r="T165" s="80">
        <v>30</v>
      </c>
    </row>
    <row r="166" spans="2:20" ht="15" customHeight="1">
      <c r="B166" s="90" t="s">
        <v>45197</v>
      </c>
      <c r="C166" s="210" t="s">
        <v>44743</v>
      </c>
      <c r="D166" s="210" t="s">
        <v>12050</v>
      </c>
      <c r="E166" s="270" t="s">
        <v>43525</v>
      </c>
      <c r="F166" s="270" t="s">
        <v>43495</v>
      </c>
      <c r="G166" s="270" t="s">
        <v>44465</v>
      </c>
      <c r="H166" s="270" t="s">
        <v>43526</v>
      </c>
      <c r="I166" s="270" t="s">
        <v>43527</v>
      </c>
      <c r="J166" s="135" t="s">
        <v>43530</v>
      </c>
      <c r="K166" s="135" t="s">
        <v>43531</v>
      </c>
      <c r="L166" s="210" t="s">
        <v>46142</v>
      </c>
      <c r="M166" s="82" t="s">
        <v>43499</v>
      </c>
      <c r="N166" s="97">
        <v>18</v>
      </c>
      <c r="O166" s="97">
        <v>49300</v>
      </c>
      <c r="P166" s="108">
        <f t="shared" si="3"/>
        <v>887400</v>
      </c>
      <c r="Q166" s="89" t="s">
        <v>12038</v>
      </c>
      <c r="R166" s="224" t="s">
        <v>43500</v>
      </c>
      <c r="S166" s="89" t="s">
        <v>38919</v>
      </c>
      <c r="T166" s="80">
        <v>30</v>
      </c>
    </row>
    <row r="167" spans="2:20" ht="15" customHeight="1">
      <c r="B167" s="90" t="s">
        <v>45198</v>
      </c>
      <c r="C167" s="210" t="s">
        <v>44743</v>
      </c>
      <c r="D167" s="210" t="s">
        <v>12050</v>
      </c>
      <c r="E167" s="270" t="s">
        <v>43525</v>
      </c>
      <c r="F167" s="270" t="s">
        <v>43495</v>
      </c>
      <c r="G167" s="270" t="s">
        <v>44465</v>
      </c>
      <c r="H167" s="270" t="s">
        <v>43526</v>
      </c>
      <c r="I167" s="270" t="s">
        <v>43527</v>
      </c>
      <c r="J167" s="135" t="s">
        <v>43532</v>
      </c>
      <c r="K167" s="135" t="s">
        <v>43533</v>
      </c>
      <c r="L167" s="210" t="s">
        <v>46142</v>
      </c>
      <c r="M167" s="82" t="s">
        <v>43499</v>
      </c>
      <c r="N167" s="97">
        <v>4</v>
      </c>
      <c r="O167" s="97">
        <v>40200</v>
      </c>
      <c r="P167" s="108">
        <f t="shared" si="3"/>
        <v>160800</v>
      </c>
      <c r="Q167" s="89" t="s">
        <v>12038</v>
      </c>
      <c r="R167" s="224" t="s">
        <v>43500</v>
      </c>
      <c r="S167" s="89" t="s">
        <v>38919</v>
      </c>
      <c r="T167" s="80">
        <v>30</v>
      </c>
    </row>
    <row r="168" spans="2:20" ht="15" customHeight="1">
      <c r="B168" s="90" t="s">
        <v>45199</v>
      </c>
      <c r="C168" s="210" t="s">
        <v>44743</v>
      </c>
      <c r="D168" s="210" t="s">
        <v>12050</v>
      </c>
      <c r="E168" s="270" t="s">
        <v>43525</v>
      </c>
      <c r="F168" s="270" t="s">
        <v>43495</v>
      </c>
      <c r="G168" s="270" t="s">
        <v>44465</v>
      </c>
      <c r="H168" s="270" t="s">
        <v>43526</v>
      </c>
      <c r="I168" s="270" t="s">
        <v>43527</v>
      </c>
      <c r="J168" s="135" t="s">
        <v>45977</v>
      </c>
      <c r="K168" s="135" t="s">
        <v>43534</v>
      </c>
      <c r="L168" s="210" t="s">
        <v>46142</v>
      </c>
      <c r="M168" s="82" t="s">
        <v>43499</v>
      </c>
      <c r="N168" s="97">
        <v>5</v>
      </c>
      <c r="O168" s="97">
        <v>152600</v>
      </c>
      <c r="P168" s="108">
        <f t="shared" si="3"/>
        <v>763000</v>
      </c>
      <c r="Q168" s="89" t="s">
        <v>12038</v>
      </c>
      <c r="R168" s="224" t="s">
        <v>43500</v>
      </c>
      <c r="S168" s="89" t="s">
        <v>38919</v>
      </c>
      <c r="T168" s="80">
        <v>30</v>
      </c>
    </row>
    <row r="169" spans="2:20" ht="15" customHeight="1">
      <c r="B169" s="90" t="s">
        <v>45200</v>
      </c>
      <c r="C169" s="210" t="s">
        <v>44743</v>
      </c>
      <c r="D169" s="210" t="s">
        <v>12050</v>
      </c>
      <c r="E169" s="135" t="s">
        <v>44553</v>
      </c>
      <c r="F169" s="135" t="s">
        <v>45719</v>
      </c>
      <c r="G169" s="135" t="s">
        <v>44640</v>
      </c>
      <c r="H169" s="135" t="s">
        <v>44554</v>
      </c>
      <c r="I169" s="135" t="s">
        <v>44555</v>
      </c>
      <c r="J169" s="135" t="s">
        <v>45978</v>
      </c>
      <c r="K169" s="135" t="s">
        <v>45686</v>
      </c>
      <c r="L169" s="210" t="s">
        <v>46139</v>
      </c>
      <c r="M169" s="82" t="s">
        <v>43499</v>
      </c>
      <c r="N169" s="236">
        <v>5</v>
      </c>
      <c r="O169" s="91">
        <v>2400000</v>
      </c>
      <c r="P169" s="108">
        <f t="shared" si="3"/>
        <v>12000000</v>
      </c>
      <c r="Q169" s="224" t="s">
        <v>42734</v>
      </c>
      <c r="R169" s="224" t="s">
        <v>44888</v>
      </c>
      <c r="S169" s="283" t="s">
        <v>38919</v>
      </c>
      <c r="T169" s="93">
        <v>50</v>
      </c>
    </row>
    <row r="170" spans="2:20" ht="15" customHeight="1">
      <c r="B170" s="90" t="s">
        <v>45201</v>
      </c>
      <c r="C170" s="210" t="s">
        <v>44743</v>
      </c>
      <c r="D170" s="210" t="s">
        <v>12050</v>
      </c>
      <c r="E170" s="135" t="s">
        <v>44768</v>
      </c>
      <c r="F170" s="210" t="s">
        <v>44769</v>
      </c>
      <c r="G170" s="210" t="s">
        <v>44852</v>
      </c>
      <c r="H170" s="210" t="s">
        <v>44770</v>
      </c>
      <c r="I170" s="135" t="s">
        <v>44855</v>
      </c>
      <c r="J170" s="135" t="s">
        <v>44771</v>
      </c>
      <c r="K170" s="135" t="s">
        <v>44772</v>
      </c>
      <c r="L170" s="210" t="s">
        <v>46139</v>
      </c>
      <c r="M170" s="84" t="s">
        <v>43499</v>
      </c>
      <c r="N170" s="97">
        <v>5</v>
      </c>
      <c r="O170" s="97">
        <v>16000</v>
      </c>
      <c r="P170" s="108">
        <f t="shared" si="3"/>
        <v>80000</v>
      </c>
      <c r="Q170" s="83" t="s">
        <v>12038</v>
      </c>
      <c r="R170" s="224" t="s">
        <v>43759</v>
      </c>
      <c r="S170" s="539" t="s">
        <v>38919</v>
      </c>
      <c r="T170" s="95">
        <v>50</v>
      </c>
    </row>
    <row r="171" spans="2:20" ht="15" customHeight="1">
      <c r="B171" s="90" t="s">
        <v>45202</v>
      </c>
      <c r="C171" s="210" t="s">
        <v>44743</v>
      </c>
      <c r="D171" s="210" t="s">
        <v>12050</v>
      </c>
      <c r="E171" s="135" t="s">
        <v>44768</v>
      </c>
      <c r="F171" s="210" t="s">
        <v>44769</v>
      </c>
      <c r="G171" s="210" t="s">
        <v>44852</v>
      </c>
      <c r="H171" s="210" t="s">
        <v>44770</v>
      </c>
      <c r="I171" s="135" t="s">
        <v>44855</v>
      </c>
      <c r="J171" s="135" t="s">
        <v>44773</v>
      </c>
      <c r="K171" s="135" t="s">
        <v>44774</v>
      </c>
      <c r="L171" s="210" t="s">
        <v>46139</v>
      </c>
      <c r="M171" s="84" t="s">
        <v>43499</v>
      </c>
      <c r="N171" s="97">
        <v>5</v>
      </c>
      <c r="O171" s="97">
        <v>24000</v>
      </c>
      <c r="P171" s="108">
        <f t="shared" si="3"/>
        <v>120000</v>
      </c>
      <c r="Q171" s="83" t="s">
        <v>12038</v>
      </c>
      <c r="R171" s="224" t="s">
        <v>43759</v>
      </c>
      <c r="S171" s="539" t="s">
        <v>38919</v>
      </c>
      <c r="T171" s="95">
        <v>50</v>
      </c>
    </row>
    <row r="172" spans="2:20" ht="15" customHeight="1">
      <c r="B172" s="90" t="s">
        <v>45203</v>
      </c>
      <c r="C172" s="210" t="s">
        <v>44743</v>
      </c>
      <c r="D172" s="210" t="s">
        <v>12050</v>
      </c>
      <c r="E172" s="135" t="s">
        <v>44768</v>
      </c>
      <c r="F172" s="210" t="s">
        <v>44769</v>
      </c>
      <c r="G172" s="210" t="s">
        <v>44852</v>
      </c>
      <c r="H172" s="210" t="s">
        <v>44770</v>
      </c>
      <c r="I172" s="135" t="s">
        <v>44855</v>
      </c>
      <c r="J172" s="135" t="s">
        <v>44775</v>
      </c>
      <c r="K172" s="135" t="s">
        <v>44776</v>
      </c>
      <c r="L172" s="210" t="s">
        <v>46139</v>
      </c>
      <c r="M172" s="84" t="s">
        <v>43499</v>
      </c>
      <c r="N172" s="97">
        <v>5</v>
      </c>
      <c r="O172" s="97">
        <v>36000</v>
      </c>
      <c r="P172" s="108">
        <f t="shared" si="3"/>
        <v>180000</v>
      </c>
      <c r="Q172" s="83" t="s">
        <v>12038</v>
      </c>
      <c r="R172" s="224" t="s">
        <v>43759</v>
      </c>
      <c r="S172" s="539" t="s">
        <v>38919</v>
      </c>
      <c r="T172" s="95">
        <v>50</v>
      </c>
    </row>
    <row r="173" spans="2:20" ht="15" customHeight="1">
      <c r="B173" s="90" t="s">
        <v>45204</v>
      </c>
      <c r="C173" s="210" t="s">
        <v>44743</v>
      </c>
      <c r="D173" s="210" t="s">
        <v>12050</v>
      </c>
      <c r="E173" s="135" t="s">
        <v>44545</v>
      </c>
      <c r="F173" s="135" t="s">
        <v>44546</v>
      </c>
      <c r="G173" s="135" t="s">
        <v>44546</v>
      </c>
      <c r="H173" s="135" t="s">
        <v>44547</v>
      </c>
      <c r="I173" s="135" t="s">
        <v>44639</v>
      </c>
      <c r="J173" s="211" t="s">
        <v>45979</v>
      </c>
      <c r="K173" s="211" t="s">
        <v>44548</v>
      </c>
      <c r="L173" s="210" t="s">
        <v>46139</v>
      </c>
      <c r="M173" s="82" t="s">
        <v>43499</v>
      </c>
      <c r="N173" s="236">
        <v>5</v>
      </c>
      <c r="O173" s="91">
        <v>550000</v>
      </c>
      <c r="P173" s="108">
        <f t="shared" si="3"/>
        <v>2750000</v>
      </c>
      <c r="Q173" s="89" t="s">
        <v>12038</v>
      </c>
      <c r="R173" s="224" t="s">
        <v>43540</v>
      </c>
      <c r="S173" s="283" t="s">
        <v>38919</v>
      </c>
      <c r="T173" s="93">
        <v>50</v>
      </c>
    </row>
    <row r="174" spans="2:20" ht="15" customHeight="1">
      <c r="B174" s="90" t="s">
        <v>45205</v>
      </c>
      <c r="C174" s="210" t="s">
        <v>44743</v>
      </c>
      <c r="D174" s="210" t="s">
        <v>12050</v>
      </c>
      <c r="E174" s="270" t="s">
        <v>43547</v>
      </c>
      <c r="F174" s="270" t="s">
        <v>43548</v>
      </c>
      <c r="G174" s="270" t="s">
        <v>43549</v>
      </c>
      <c r="H174" s="270" t="s">
        <v>43550</v>
      </c>
      <c r="I174" s="270" t="s">
        <v>43551</v>
      </c>
      <c r="J174" s="301" t="s">
        <v>43552</v>
      </c>
      <c r="K174" s="301" t="s">
        <v>43553</v>
      </c>
      <c r="L174" s="210" t="s">
        <v>45700</v>
      </c>
      <c r="M174" s="81" t="s">
        <v>44467</v>
      </c>
      <c r="N174" s="91">
        <v>30</v>
      </c>
      <c r="O174" s="91">
        <v>490</v>
      </c>
      <c r="P174" s="108">
        <v>0</v>
      </c>
      <c r="Q174" s="89" t="s">
        <v>12039</v>
      </c>
      <c r="R174" s="224" t="s">
        <v>43500</v>
      </c>
      <c r="S174" s="123">
        <v>591010000</v>
      </c>
      <c r="T174" s="80">
        <v>30</v>
      </c>
    </row>
    <row r="175" spans="2:20" ht="15" customHeight="1">
      <c r="B175" s="90" t="s">
        <v>48130</v>
      </c>
      <c r="C175" s="210" t="s">
        <v>44743</v>
      </c>
      <c r="D175" s="90" t="s">
        <v>12050</v>
      </c>
      <c r="E175" s="270" t="s">
        <v>43547</v>
      </c>
      <c r="F175" s="270" t="s">
        <v>43548</v>
      </c>
      <c r="G175" s="270" t="s">
        <v>43549</v>
      </c>
      <c r="H175" s="270" t="s">
        <v>48131</v>
      </c>
      <c r="I175" s="270" t="s">
        <v>43551</v>
      </c>
      <c r="J175" s="301" t="s">
        <v>48132</v>
      </c>
      <c r="K175" s="301" t="s">
        <v>48133</v>
      </c>
      <c r="L175" s="210" t="s">
        <v>45700</v>
      </c>
      <c r="M175" s="84" t="s">
        <v>44467</v>
      </c>
      <c r="N175" s="91">
        <v>30</v>
      </c>
      <c r="O175" s="91">
        <v>1155</v>
      </c>
      <c r="P175" s="108">
        <f>IFERROR(N175*O175,0)</f>
        <v>34650</v>
      </c>
      <c r="Q175" s="83" t="s">
        <v>12041</v>
      </c>
      <c r="R175" s="541" t="s">
        <v>43500</v>
      </c>
      <c r="S175" s="109">
        <v>591010000</v>
      </c>
      <c r="T175" s="109">
        <v>30</v>
      </c>
    </row>
    <row r="176" spans="2:20" ht="15" customHeight="1">
      <c r="B176" s="90" t="s">
        <v>45206</v>
      </c>
      <c r="C176" s="210" t="s">
        <v>44743</v>
      </c>
      <c r="D176" s="210" t="s">
        <v>12050</v>
      </c>
      <c r="E176" s="270" t="s">
        <v>43547</v>
      </c>
      <c r="F176" s="270" t="s">
        <v>43548</v>
      </c>
      <c r="G176" s="270" t="s">
        <v>43549</v>
      </c>
      <c r="H176" s="270" t="s">
        <v>43550</v>
      </c>
      <c r="I176" s="270" t="s">
        <v>43551</v>
      </c>
      <c r="J176" s="301" t="s">
        <v>43554</v>
      </c>
      <c r="K176" s="301" t="s">
        <v>43555</v>
      </c>
      <c r="L176" s="210" t="s">
        <v>45700</v>
      </c>
      <c r="M176" s="81" t="s">
        <v>44467</v>
      </c>
      <c r="N176" s="91">
        <v>30</v>
      </c>
      <c r="O176" s="91">
        <v>505</v>
      </c>
      <c r="P176" s="108">
        <v>0</v>
      </c>
      <c r="Q176" s="89" t="s">
        <v>12039</v>
      </c>
      <c r="R176" s="224" t="s">
        <v>43500</v>
      </c>
      <c r="S176" s="123">
        <v>591010000</v>
      </c>
      <c r="T176" s="80">
        <v>30</v>
      </c>
    </row>
    <row r="177" spans="2:20" ht="15" customHeight="1">
      <c r="B177" s="90" t="s">
        <v>48134</v>
      </c>
      <c r="C177" s="210" t="s">
        <v>44743</v>
      </c>
      <c r="D177" s="90" t="s">
        <v>12050</v>
      </c>
      <c r="E177" s="270" t="s">
        <v>43547</v>
      </c>
      <c r="F177" s="270" t="s">
        <v>43548</v>
      </c>
      <c r="G177" s="270" t="s">
        <v>43549</v>
      </c>
      <c r="H177" s="270" t="s">
        <v>48131</v>
      </c>
      <c r="I177" s="270" t="s">
        <v>43551</v>
      </c>
      <c r="J177" s="301" t="s">
        <v>48135</v>
      </c>
      <c r="K177" s="301" t="s">
        <v>48136</v>
      </c>
      <c r="L177" s="210" t="s">
        <v>45700</v>
      </c>
      <c r="M177" s="84" t="s">
        <v>44467</v>
      </c>
      <c r="N177" s="91">
        <v>30</v>
      </c>
      <c r="O177" s="91">
        <v>1280</v>
      </c>
      <c r="P177" s="108">
        <f>IFERROR(N177*O177,0)</f>
        <v>38400</v>
      </c>
      <c r="Q177" s="83" t="s">
        <v>12041</v>
      </c>
      <c r="R177" s="541" t="s">
        <v>43500</v>
      </c>
      <c r="S177" s="109">
        <v>591010000</v>
      </c>
      <c r="T177" s="109">
        <v>30</v>
      </c>
    </row>
    <row r="178" spans="2:20" ht="15" customHeight="1">
      <c r="B178" s="90" t="s">
        <v>45207</v>
      </c>
      <c r="C178" s="210" t="s">
        <v>44743</v>
      </c>
      <c r="D178" s="210" t="s">
        <v>12050</v>
      </c>
      <c r="E178" s="270" t="s">
        <v>43547</v>
      </c>
      <c r="F178" s="270" t="s">
        <v>43548</v>
      </c>
      <c r="G178" s="270" t="s">
        <v>43549</v>
      </c>
      <c r="H178" s="270" t="s">
        <v>43550</v>
      </c>
      <c r="I178" s="270" t="s">
        <v>43551</v>
      </c>
      <c r="J178" s="301" t="s">
        <v>48137</v>
      </c>
      <c r="K178" s="301" t="s">
        <v>48138</v>
      </c>
      <c r="L178" s="210" t="s">
        <v>45700</v>
      </c>
      <c r="M178" s="81" t="s">
        <v>44467</v>
      </c>
      <c r="N178" s="91">
        <v>40</v>
      </c>
      <c r="O178" s="91">
        <v>510</v>
      </c>
      <c r="P178" s="108">
        <v>0</v>
      </c>
      <c r="Q178" s="89" t="s">
        <v>12039</v>
      </c>
      <c r="R178" s="224" t="s">
        <v>43500</v>
      </c>
      <c r="S178" s="123">
        <v>591010000</v>
      </c>
      <c r="T178" s="80">
        <v>30</v>
      </c>
    </row>
    <row r="179" spans="2:20" ht="15" customHeight="1">
      <c r="B179" s="90" t="s">
        <v>48139</v>
      </c>
      <c r="C179" s="210" t="s">
        <v>44743</v>
      </c>
      <c r="D179" s="90" t="s">
        <v>12050</v>
      </c>
      <c r="E179" s="270" t="s">
        <v>43547</v>
      </c>
      <c r="F179" s="270" t="s">
        <v>43548</v>
      </c>
      <c r="G179" s="270" t="s">
        <v>43549</v>
      </c>
      <c r="H179" s="270" t="s">
        <v>48131</v>
      </c>
      <c r="I179" s="270" t="s">
        <v>43551</v>
      </c>
      <c r="J179" s="301" t="s">
        <v>48140</v>
      </c>
      <c r="K179" s="301" t="s">
        <v>48138</v>
      </c>
      <c r="L179" s="210" t="s">
        <v>45700</v>
      </c>
      <c r="M179" s="84" t="s">
        <v>44467</v>
      </c>
      <c r="N179" s="91">
        <v>40</v>
      </c>
      <c r="O179" s="91">
        <v>1560</v>
      </c>
      <c r="P179" s="108">
        <f>IFERROR(N179*O179,0)</f>
        <v>62400</v>
      </c>
      <c r="Q179" s="83" t="s">
        <v>12041</v>
      </c>
      <c r="R179" s="541" t="s">
        <v>43500</v>
      </c>
      <c r="S179" s="109">
        <v>591010000</v>
      </c>
      <c r="T179" s="109">
        <v>30</v>
      </c>
    </row>
    <row r="180" spans="2:20" ht="15" customHeight="1">
      <c r="B180" s="90" t="s">
        <v>45208</v>
      </c>
      <c r="C180" s="210" t="s">
        <v>44743</v>
      </c>
      <c r="D180" s="210" t="s">
        <v>12050</v>
      </c>
      <c r="E180" s="270" t="s">
        <v>43547</v>
      </c>
      <c r="F180" s="270" t="s">
        <v>43548</v>
      </c>
      <c r="G180" s="270" t="s">
        <v>43549</v>
      </c>
      <c r="H180" s="270" t="s">
        <v>43550</v>
      </c>
      <c r="I180" s="270" t="s">
        <v>43551</v>
      </c>
      <c r="J180" s="301" t="s">
        <v>43556</v>
      </c>
      <c r="K180" s="301" t="s">
        <v>43557</v>
      </c>
      <c r="L180" s="210" t="s">
        <v>45700</v>
      </c>
      <c r="M180" s="81" t="s">
        <v>44467</v>
      </c>
      <c r="N180" s="91">
        <v>40</v>
      </c>
      <c r="O180" s="91">
        <v>668</v>
      </c>
      <c r="P180" s="108">
        <v>0</v>
      </c>
      <c r="Q180" s="89" t="s">
        <v>12039</v>
      </c>
      <c r="R180" s="224" t="s">
        <v>43500</v>
      </c>
      <c r="S180" s="123">
        <v>591010000</v>
      </c>
      <c r="T180" s="80">
        <v>30</v>
      </c>
    </row>
    <row r="181" spans="2:20" ht="15" customHeight="1">
      <c r="B181" s="90" t="s">
        <v>48141</v>
      </c>
      <c r="C181" s="210" t="s">
        <v>44743</v>
      </c>
      <c r="D181" s="90" t="s">
        <v>12050</v>
      </c>
      <c r="E181" s="270" t="s">
        <v>43547</v>
      </c>
      <c r="F181" s="270" t="s">
        <v>43548</v>
      </c>
      <c r="G181" s="270" t="s">
        <v>43549</v>
      </c>
      <c r="H181" s="270" t="s">
        <v>48131</v>
      </c>
      <c r="I181" s="270" t="s">
        <v>43551</v>
      </c>
      <c r="J181" s="301" t="s">
        <v>48142</v>
      </c>
      <c r="K181" s="301" t="s">
        <v>43557</v>
      </c>
      <c r="L181" s="210" t="s">
        <v>45700</v>
      </c>
      <c r="M181" s="84" t="s">
        <v>44467</v>
      </c>
      <c r="N181" s="91">
        <v>40</v>
      </c>
      <c r="O181" s="91">
        <v>2132</v>
      </c>
      <c r="P181" s="108">
        <f>IFERROR(N181*O181,0)</f>
        <v>85280</v>
      </c>
      <c r="Q181" s="83" t="s">
        <v>12041</v>
      </c>
      <c r="R181" s="541" t="s">
        <v>43500</v>
      </c>
      <c r="S181" s="109">
        <v>591010000</v>
      </c>
      <c r="T181" s="109">
        <v>30</v>
      </c>
    </row>
    <row r="182" spans="2:20" ht="15" customHeight="1">
      <c r="B182" s="90" t="s">
        <v>45209</v>
      </c>
      <c r="C182" s="210" t="s">
        <v>44743</v>
      </c>
      <c r="D182" s="210" t="s">
        <v>12050</v>
      </c>
      <c r="E182" s="270" t="s">
        <v>43547</v>
      </c>
      <c r="F182" s="270" t="s">
        <v>43548</v>
      </c>
      <c r="G182" s="270" t="s">
        <v>43549</v>
      </c>
      <c r="H182" s="270" t="s">
        <v>43550</v>
      </c>
      <c r="I182" s="270" t="s">
        <v>43551</v>
      </c>
      <c r="J182" s="301" t="s">
        <v>43558</v>
      </c>
      <c r="K182" s="301" t="s">
        <v>43559</v>
      </c>
      <c r="L182" s="210" t="s">
        <v>45700</v>
      </c>
      <c r="M182" s="81" t="s">
        <v>44467</v>
      </c>
      <c r="N182" s="91">
        <v>20</v>
      </c>
      <c r="O182" s="91">
        <v>668</v>
      </c>
      <c r="P182" s="108">
        <v>0</v>
      </c>
      <c r="Q182" s="89" t="s">
        <v>12039</v>
      </c>
      <c r="R182" s="224" t="s">
        <v>43500</v>
      </c>
      <c r="S182" s="123">
        <v>591010000</v>
      </c>
      <c r="T182" s="80">
        <v>30</v>
      </c>
    </row>
    <row r="183" spans="2:20" ht="15" customHeight="1">
      <c r="B183" s="90" t="s">
        <v>48143</v>
      </c>
      <c r="C183" s="210" t="s">
        <v>44743</v>
      </c>
      <c r="D183" s="90" t="s">
        <v>12050</v>
      </c>
      <c r="E183" s="270" t="s">
        <v>43547</v>
      </c>
      <c r="F183" s="270" t="s">
        <v>43548</v>
      </c>
      <c r="G183" s="270" t="s">
        <v>43549</v>
      </c>
      <c r="H183" s="270" t="s">
        <v>48131</v>
      </c>
      <c r="I183" s="270" t="s">
        <v>43551</v>
      </c>
      <c r="J183" s="301" t="s">
        <v>48144</v>
      </c>
      <c r="K183" s="301" t="s">
        <v>43559</v>
      </c>
      <c r="L183" s="210" t="s">
        <v>45700</v>
      </c>
      <c r="M183" s="84" t="s">
        <v>44467</v>
      </c>
      <c r="N183" s="91">
        <v>20</v>
      </c>
      <c r="O183" s="91">
        <v>2215</v>
      </c>
      <c r="P183" s="108">
        <f>IFERROR(N183*O183,0)</f>
        <v>44300</v>
      </c>
      <c r="Q183" s="83" t="s">
        <v>12041</v>
      </c>
      <c r="R183" s="541" t="s">
        <v>43500</v>
      </c>
      <c r="S183" s="109">
        <v>591010000</v>
      </c>
      <c r="T183" s="109">
        <v>30</v>
      </c>
    </row>
    <row r="184" spans="2:20" ht="15" customHeight="1">
      <c r="B184" s="90" t="s">
        <v>45210</v>
      </c>
      <c r="C184" s="210" t="s">
        <v>44743</v>
      </c>
      <c r="D184" s="210" t="s">
        <v>12050</v>
      </c>
      <c r="E184" s="270" t="s">
        <v>43547</v>
      </c>
      <c r="F184" s="270" t="s">
        <v>43548</v>
      </c>
      <c r="G184" s="270" t="s">
        <v>43549</v>
      </c>
      <c r="H184" s="270" t="s">
        <v>43550</v>
      </c>
      <c r="I184" s="270" t="s">
        <v>43551</v>
      </c>
      <c r="J184" s="301" t="s">
        <v>48145</v>
      </c>
      <c r="K184" s="301" t="s">
        <v>48146</v>
      </c>
      <c r="L184" s="210" t="s">
        <v>45700</v>
      </c>
      <c r="M184" s="81" t="s">
        <v>44467</v>
      </c>
      <c r="N184" s="91">
        <v>30</v>
      </c>
      <c r="O184" s="91">
        <v>1056</v>
      </c>
      <c r="P184" s="108">
        <v>0</v>
      </c>
      <c r="Q184" s="89" t="s">
        <v>12039</v>
      </c>
      <c r="R184" s="224" t="s">
        <v>43500</v>
      </c>
      <c r="S184" s="123">
        <v>591010000</v>
      </c>
      <c r="T184" s="80">
        <v>30</v>
      </c>
    </row>
    <row r="185" spans="2:20" ht="15" customHeight="1">
      <c r="B185" s="90" t="s">
        <v>48147</v>
      </c>
      <c r="C185" s="210" t="s">
        <v>44743</v>
      </c>
      <c r="D185" s="90" t="s">
        <v>12050</v>
      </c>
      <c r="E185" s="270" t="s">
        <v>43547</v>
      </c>
      <c r="F185" s="270" t="s">
        <v>43548</v>
      </c>
      <c r="G185" s="270" t="s">
        <v>43549</v>
      </c>
      <c r="H185" s="270" t="s">
        <v>48131</v>
      </c>
      <c r="I185" s="270" t="s">
        <v>43551</v>
      </c>
      <c r="J185" s="301" t="s">
        <v>48148</v>
      </c>
      <c r="K185" s="301" t="s">
        <v>48146</v>
      </c>
      <c r="L185" s="210" t="s">
        <v>45700</v>
      </c>
      <c r="M185" s="84" t="s">
        <v>44467</v>
      </c>
      <c r="N185" s="91">
        <v>30</v>
      </c>
      <c r="O185" s="91">
        <v>2614</v>
      </c>
      <c r="P185" s="108">
        <f>IFERROR(N185*O185,0)</f>
        <v>78420</v>
      </c>
      <c r="Q185" s="83" t="s">
        <v>12041</v>
      </c>
      <c r="R185" s="541" t="s">
        <v>43500</v>
      </c>
      <c r="S185" s="109">
        <v>591010000</v>
      </c>
      <c r="T185" s="109">
        <v>30</v>
      </c>
    </row>
    <row r="186" spans="2:20" ht="15" customHeight="1">
      <c r="B186" s="90" t="s">
        <v>45211</v>
      </c>
      <c r="C186" s="210" t="s">
        <v>44743</v>
      </c>
      <c r="D186" s="210" t="s">
        <v>12050</v>
      </c>
      <c r="E186" s="270" t="s">
        <v>43547</v>
      </c>
      <c r="F186" s="270" t="s">
        <v>43548</v>
      </c>
      <c r="G186" s="270" t="s">
        <v>43549</v>
      </c>
      <c r="H186" s="270" t="s">
        <v>43550</v>
      </c>
      <c r="I186" s="270" t="s">
        <v>43551</v>
      </c>
      <c r="J186" s="301" t="s">
        <v>48149</v>
      </c>
      <c r="K186" s="301" t="s">
        <v>48150</v>
      </c>
      <c r="L186" s="210" t="s">
        <v>45700</v>
      </c>
      <c r="M186" s="81" t="s">
        <v>44467</v>
      </c>
      <c r="N186" s="91">
        <v>30</v>
      </c>
      <c r="O186" s="91">
        <v>1056</v>
      </c>
      <c r="P186" s="108">
        <v>0</v>
      </c>
      <c r="Q186" s="89" t="s">
        <v>12039</v>
      </c>
      <c r="R186" s="224" t="s">
        <v>43500</v>
      </c>
      <c r="S186" s="123">
        <v>591010000</v>
      </c>
      <c r="T186" s="80">
        <v>30</v>
      </c>
    </row>
    <row r="187" spans="2:20" ht="15" customHeight="1">
      <c r="B187" s="90" t="s">
        <v>48151</v>
      </c>
      <c r="C187" s="210" t="s">
        <v>44743</v>
      </c>
      <c r="D187" s="90" t="s">
        <v>12050</v>
      </c>
      <c r="E187" s="270" t="s">
        <v>43547</v>
      </c>
      <c r="F187" s="270" t="s">
        <v>43548</v>
      </c>
      <c r="G187" s="270" t="s">
        <v>43549</v>
      </c>
      <c r="H187" s="270" t="s">
        <v>48131</v>
      </c>
      <c r="I187" s="270" t="s">
        <v>43551</v>
      </c>
      <c r="J187" s="301" t="s">
        <v>48149</v>
      </c>
      <c r="K187" s="301" t="s">
        <v>48150</v>
      </c>
      <c r="L187" s="210" t="s">
        <v>45700</v>
      </c>
      <c r="M187" s="84" t="s">
        <v>44467</v>
      </c>
      <c r="N187" s="91">
        <v>30</v>
      </c>
      <c r="O187" s="91">
        <v>2614</v>
      </c>
      <c r="P187" s="108">
        <f>IFERROR(N187*O187,0)</f>
        <v>78420</v>
      </c>
      <c r="Q187" s="83" t="s">
        <v>12041</v>
      </c>
      <c r="R187" s="541" t="s">
        <v>43500</v>
      </c>
      <c r="S187" s="109">
        <v>591010000</v>
      </c>
      <c r="T187" s="109">
        <v>30</v>
      </c>
    </row>
    <row r="188" spans="2:20" ht="15" customHeight="1">
      <c r="B188" s="90" t="s">
        <v>45212</v>
      </c>
      <c r="C188" s="210" t="s">
        <v>44743</v>
      </c>
      <c r="D188" s="210" t="s">
        <v>12050</v>
      </c>
      <c r="E188" s="270" t="s">
        <v>43547</v>
      </c>
      <c r="F188" s="270" t="s">
        <v>43548</v>
      </c>
      <c r="G188" s="270" t="s">
        <v>43549</v>
      </c>
      <c r="H188" s="270" t="s">
        <v>43550</v>
      </c>
      <c r="I188" s="270" t="s">
        <v>43551</v>
      </c>
      <c r="J188" s="301" t="s">
        <v>48152</v>
      </c>
      <c r="K188" s="301" t="s">
        <v>48153</v>
      </c>
      <c r="L188" s="210" t="s">
        <v>45700</v>
      </c>
      <c r="M188" s="81" t="s">
        <v>44467</v>
      </c>
      <c r="N188" s="91">
        <v>30</v>
      </c>
      <c r="O188" s="91">
        <v>1056</v>
      </c>
      <c r="P188" s="108">
        <v>0</v>
      </c>
      <c r="Q188" s="89" t="s">
        <v>12039</v>
      </c>
      <c r="R188" s="224" t="s">
        <v>43500</v>
      </c>
      <c r="S188" s="123">
        <v>591010000</v>
      </c>
      <c r="T188" s="80">
        <v>30</v>
      </c>
    </row>
    <row r="189" spans="2:20" ht="15" customHeight="1">
      <c r="B189" s="90" t="s">
        <v>48154</v>
      </c>
      <c r="C189" s="210" t="s">
        <v>44743</v>
      </c>
      <c r="D189" s="90" t="s">
        <v>12050</v>
      </c>
      <c r="E189" s="270" t="s">
        <v>43547</v>
      </c>
      <c r="F189" s="270" t="s">
        <v>43548</v>
      </c>
      <c r="G189" s="270" t="s">
        <v>43549</v>
      </c>
      <c r="H189" s="270" t="s">
        <v>48131</v>
      </c>
      <c r="I189" s="270" t="s">
        <v>43551</v>
      </c>
      <c r="J189" s="301" t="s">
        <v>48155</v>
      </c>
      <c r="K189" s="301" t="s">
        <v>48156</v>
      </c>
      <c r="L189" s="210" t="s">
        <v>45700</v>
      </c>
      <c r="M189" s="84" t="s">
        <v>44467</v>
      </c>
      <c r="N189" s="91">
        <v>30</v>
      </c>
      <c r="O189" s="91">
        <v>2614</v>
      </c>
      <c r="P189" s="108">
        <f>IFERROR(N189*O189,0)</f>
        <v>78420</v>
      </c>
      <c r="Q189" s="83" t="s">
        <v>12041</v>
      </c>
      <c r="R189" s="541" t="s">
        <v>43500</v>
      </c>
      <c r="S189" s="109">
        <v>591010000</v>
      </c>
      <c r="T189" s="109">
        <v>30</v>
      </c>
    </row>
    <row r="190" spans="2:20" ht="15" customHeight="1">
      <c r="B190" s="90" t="s">
        <v>45213</v>
      </c>
      <c r="C190" s="210" t="s">
        <v>44743</v>
      </c>
      <c r="D190" s="210" t="s">
        <v>12050</v>
      </c>
      <c r="E190" s="270" t="s">
        <v>43547</v>
      </c>
      <c r="F190" s="270" t="s">
        <v>43548</v>
      </c>
      <c r="G190" s="270" t="s">
        <v>43549</v>
      </c>
      <c r="H190" s="270" t="s">
        <v>43550</v>
      </c>
      <c r="I190" s="270" t="s">
        <v>43551</v>
      </c>
      <c r="J190" s="301" t="s">
        <v>48157</v>
      </c>
      <c r="K190" s="301" t="s">
        <v>48158</v>
      </c>
      <c r="L190" s="210" t="s">
        <v>45700</v>
      </c>
      <c r="M190" s="81" t="s">
        <v>44467</v>
      </c>
      <c r="N190" s="91">
        <v>30</v>
      </c>
      <c r="O190" s="91">
        <v>1400</v>
      </c>
      <c r="P190" s="108">
        <v>0</v>
      </c>
      <c r="Q190" s="89" t="s">
        <v>12039</v>
      </c>
      <c r="R190" s="224" t="s">
        <v>43500</v>
      </c>
      <c r="S190" s="123">
        <v>591010000</v>
      </c>
      <c r="T190" s="80">
        <v>30</v>
      </c>
    </row>
    <row r="191" spans="2:20" ht="15" customHeight="1">
      <c r="B191" s="90" t="s">
        <v>48159</v>
      </c>
      <c r="C191" s="210" t="s">
        <v>44743</v>
      </c>
      <c r="D191" s="90" t="s">
        <v>12050</v>
      </c>
      <c r="E191" s="270" t="s">
        <v>43547</v>
      </c>
      <c r="F191" s="270" t="s">
        <v>43548</v>
      </c>
      <c r="G191" s="270" t="s">
        <v>43549</v>
      </c>
      <c r="H191" s="270" t="s">
        <v>48131</v>
      </c>
      <c r="I191" s="270" t="s">
        <v>43551</v>
      </c>
      <c r="J191" s="301" t="s">
        <v>48160</v>
      </c>
      <c r="K191" s="301" t="s">
        <v>48158</v>
      </c>
      <c r="L191" s="210" t="s">
        <v>45700</v>
      </c>
      <c r="M191" s="84" t="s">
        <v>44467</v>
      </c>
      <c r="N191" s="91">
        <v>30</v>
      </c>
      <c r="O191" s="91">
        <v>3275</v>
      </c>
      <c r="P191" s="108">
        <f>IFERROR(N191*O191,0)</f>
        <v>98250</v>
      </c>
      <c r="Q191" s="83" t="s">
        <v>12041</v>
      </c>
      <c r="R191" s="541" t="s">
        <v>43500</v>
      </c>
      <c r="S191" s="109">
        <v>591010000</v>
      </c>
      <c r="T191" s="109">
        <v>30</v>
      </c>
    </row>
    <row r="192" spans="2:20" ht="15" customHeight="1">
      <c r="B192" s="90" t="s">
        <v>45214</v>
      </c>
      <c r="C192" s="210" t="s">
        <v>44743</v>
      </c>
      <c r="D192" s="210" t="s">
        <v>12050</v>
      </c>
      <c r="E192" s="270" t="s">
        <v>43547</v>
      </c>
      <c r="F192" s="270" t="s">
        <v>43548</v>
      </c>
      <c r="G192" s="270" t="s">
        <v>43549</v>
      </c>
      <c r="H192" s="270" t="s">
        <v>43550</v>
      </c>
      <c r="I192" s="270" t="s">
        <v>43551</v>
      </c>
      <c r="J192" s="301" t="s">
        <v>48161</v>
      </c>
      <c r="K192" s="301" t="s">
        <v>48162</v>
      </c>
      <c r="L192" s="210" t="s">
        <v>45700</v>
      </c>
      <c r="M192" s="81" t="s">
        <v>44467</v>
      </c>
      <c r="N192" s="91">
        <v>30</v>
      </c>
      <c r="O192" s="91">
        <v>1400</v>
      </c>
      <c r="P192" s="108">
        <v>0</v>
      </c>
      <c r="Q192" s="89" t="s">
        <v>12039</v>
      </c>
      <c r="R192" s="224" t="s">
        <v>43500</v>
      </c>
      <c r="S192" s="123">
        <v>591010000</v>
      </c>
      <c r="T192" s="80">
        <v>30</v>
      </c>
    </row>
    <row r="193" spans="2:20" ht="15" customHeight="1">
      <c r="B193" s="90" t="s">
        <v>48163</v>
      </c>
      <c r="C193" s="210" t="s">
        <v>44743</v>
      </c>
      <c r="D193" s="90" t="s">
        <v>12050</v>
      </c>
      <c r="E193" s="270" t="s">
        <v>43547</v>
      </c>
      <c r="F193" s="270" t="s">
        <v>43548</v>
      </c>
      <c r="G193" s="270" t="s">
        <v>43549</v>
      </c>
      <c r="H193" s="270" t="s">
        <v>48131</v>
      </c>
      <c r="I193" s="270" t="s">
        <v>43551</v>
      </c>
      <c r="J193" s="301" t="s">
        <v>48161</v>
      </c>
      <c r="K193" s="301" t="s">
        <v>48162</v>
      </c>
      <c r="L193" s="210" t="s">
        <v>45700</v>
      </c>
      <c r="M193" s="84" t="s">
        <v>44467</v>
      </c>
      <c r="N193" s="91">
        <v>30</v>
      </c>
      <c r="O193" s="91">
        <v>3275</v>
      </c>
      <c r="P193" s="108">
        <f>IFERROR(N193*O193,0)</f>
        <v>98250</v>
      </c>
      <c r="Q193" s="83" t="s">
        <v>12041</v>
      </c>
      <c r="R193" s="541" t="s">
        <v>43500</v>
      </c>
      <c r="S193" s="109">
        <v>591010000</v>
      </c>
      <c r="T193" s="109">
        <v>30</v>
      </c>
    </row>
    <row r="194" spans="2:20" ht="15" customHeight="1">
      <c r="B194" s="90" t="s">
        <v>45215</v>
      </c>
      <c r="C194" s="210" t="s">
        <v>44743</v>
      </c>
      <c r="D194" s="210" t="s">
        <v>12050</v>
      </c>
      <c r="E194" s="270" t="s">
        <v>43547</v>
      </c>
      <c r="F194" s="270" t="s">
        <v>43548</v>
      </c>
      <c r="G194" s="270" t="s">
        <v>43549</v>
      </c>
      <c r="H194" s="270" t="s">
        <v>43550</v>
      </c>
      <c r="I194" s="270" t="s">
        <v>43551</v>
      </c>
      <c r="J194" s="301" t="s">
        <v>48164</v>
      </c>
      <c r="K194" s="301" t="s">
        <v>48165</v>
      </c>
      <c r="L194" s="210" t="s">
        <v>45700</v>
      </c>
      <c r="M194" s="81" t="s">
        <v>44467</v>
      </c>
      <c r="N194" s="91">
        <v>30</v>
      </c>
      <c r="O194" s="91">
        <v>1980</v>
      </c>
      <c r="P194" s="108">
        <v>0</v>
      </c>
      <c r="Q194" s="89" t="s">
        <v>12039</v>
      </c>
      <c r="R194" s="224" t="s">
        <v>43500</v>
      </c>
      <c r="S194" s="123">
        <v>591010000</v>
      </c>
      <c r="T194" s="80">
        <v>30</v>
      </c>
    </row>
    <row r="195" spans="2:20" ht="15" customHeight="1">
      <c r="B195" s="90" t="s">
        <v>48166</v>
      </c>
      <c r="C195" s="210" t="s">
        <v>44743</v>
      </c>
      <c r="D195" s="90" t="s">
        <v>12050</v>
      </c>
      <c r="E195" s="270" t="s">
        <v>43547</v>
      </c>
      <c r="F195" s="270" t="s">
        <v>43548</v>
      </c>
      <c r="G195" s="270" t="s">
        <v>43549</v>
      </c>
      <c r="H195" s="270" t="s">
        <v>48131</v>
      </c>
      <c r="I195" s="270" t="s">
        <v>43551</v>
      </c>
      <c r="J195" s="301" t="s">
        <v>48167</v>
      </c>
      <c r="K195" s="301" t="s">
        <v>48165</v>
      </c>
      <c r="L195" s="210" t="s">
        <v>45700</v>
      </c>
      <c r="M195" s="84" t="s">
        <v>44467</v>
      </c>
      <c r="N195" s="91">
        <v>30</v>
      </c>
      <c r="O195" s="91">
        <v>4370</v>
      </c>
      <c r="P195" s="108">
        <f>IFERROR(N195*O195,0)</f>
        <v>131100</v>
      </c>
      <c r="Q195" s="83" t="s">
        <v>12041</v>
      </c>
      <c r="R195" s="541" t="s">
        <v>43500</v>
      </c>
      <c r="S195" s="109">
        <v>591010000</v>
      </c>
      <c r="T195" s="109">
        <v>30</v>
      </c>
    </row>
    <row r="196" spans="2:20" ht="15" customHeight="1">
      <c r="B196" s="90" t="s">
        <v>45216</v>
      </c>
      <c r="C196" s="210" t="s">
        <v>44743</v>
      </c>
      <c r="D196" s="210" t="s">
        <v>12050</v>
      </c>
      <c r="E196" s="270" t="s">
        <v>43581</v>
      </c>
      <c r="F196" s="270" t="s">
        <v>43582</v>
      </c>
      <c r="G196" s="270" t="s">
        <v>43583</v>
      </c>
      <c r="H196" s="270" t="s">
        <v>43584</v>
      </c>
      <c r="I196" s="270" t="s">
        <v>43585</v>
      </c>
      <c r="J196" s="301" t="s">
        <v>43586</v>
      </c>
      <c r="K196" s="301" t="s">
        <v>43587</v>
      </c>
      <c r="L196" s="210" t="s">
        <v>45700</v>
      </c>
      <c r="M196" s="82" t="s">
        <v>43499</v>
      </c>
      <c r="N196" s="91">
        <v>50</v>
      </c>
      <c r="O196" s="91">
        <v>22</v>
      </c>
      <c r="P196" s="108">
        <v>0</v>
      </c>
      <c r="Q196" s="89" t="s">
        <v>12039</v>
      </c>
      <c r="R196" s="224" t="s">
        <v>43500</v>
      </c>
      <c r="S196" s="123">
        <v>591010000</v>
      </c>
      <c r="T196" s="80">
        <v>30</v>
      </c>
    </row>
    <row r="197" spans="2:20" ht="15" customHeight="1">
      <c r="B197" s="90" t="s">
        <v>48168</v>
      </c>
      <c r="C197" s="210" t="s">
        <v>44743</v>
      </c>
      <c r="D197" s="90" t="s">
        <v>12050</v>
      </c>
      <c r="E197" s="270" t="s">
        <v>43581</v>
      </c>
      <c r="F197" s="270" t="s">
        <v>43582</v>
      </c>
      <c r="G197" s="270" t="s">
        <v>43583</v>
      </c>
      <c r="H197" s="270" t="s">
        <v>43584</v>
      </c>
      <c r="I197" s="270" t="s">
        <v>43585</v>
      </c>
      <c r="J197" s="301" t="s">
        <v>48169</v>
      </c>
      <c r="K197" s="301" t="s">
        <v>43587</v>
      </c>
      <c r="L197" s="210" t="s">
        <v>45700</v>
      </c>
      <c r="M197" s="94" t="s">
        <v>43499</v>
      </c>
      <c r="N197" s="91">
        <v>50</v>
      </c>
      <c r="O197" s="91">
        <v>59</v>
      </c>
      <c r="P197" s="108">
        <f>IFERROR(N197*O197,0)</f>
        <v>2950</v>
      </c>
      <c r="Q197" s="83" t="s">
        <v>12041</v>
      </c>
      <c r="R197" s="541" t="s">
        <v>43500</v>
      </c>
      <c r="S197" s="109">
        <v>591010000</v>
      </c>
      <c r="T197" s="109">
        <v>30</v>
      </c>
    </row>
    <row r="198" spans="2:20" ht="15" customHeight="1">
      <c r="B198" s="90" t="s">
        <v>45217</v>
      </c>
      <c r="C198" s="210" t="s">
        <v>44743</v>
      </c>
      <c r="D198" s="210" t="s">
        <v>12050</v>
      </c>
      <c r="E198" s="270" t="s">
        <v>43588</v>
      </c>
      <c r="F198" s="270" t="s">
        <v>43582</v>
      </c>
      <c r="G198" s="270" t="s">
        <v>43583</v>
      </c>
      <c r="H198" s="286" t="s">
        <v>43589</v>
      </c>
      <c r="I198" s="270" t="s">
        <v>43590</v>
      </c>
      <c r="J198" s="301" t="s">
        <v>43591</v>
      </c>
      <c r="K198" s="301" t="s">
        <v>43592</v>
      </c>
      <c r="L198" s="210" t="s">
        <v>45700</v>
      </c>
      <c r="M198" s="82" t="s">
        <v>43499</v>
      </c>
      <c r="N198" s="91">
        <v>50</v>
      </c>
      <c r="O198" s="91">
        <v>28</v>
      </c>
      <c r="P198" s="108">
        <v>0</v>
      </c>
      <c r="Q198" s="89" t="s">
        <v>12039</v>
      </c>
      <c r="R198" s="224" t="s">
        <v>43500</v>
      </c>
      <c r="S198" s="123">
        <v>591010000</v>
      </c>
      <c r="T198" s="80">
        <v>30</v>
      </c>
    </row>
    <row r="199" spans="2:20" ht="15" customHeight="1">
      <c r="B199" s="90" t="s">
        <v>48170</v>
      </c>
      <c r="C199" s="210" t="s">
        <v>44743</v>
      </c>
      <c r="D199" s="90" t="s">
        <v>12050</v>
      </c>
      <c r="E199" s="270" t="s">
        <v>43588</v>
      </c>
      <c r="F199" s="270" t="s">
        <v>43582</v>
      </c>
      <c r="G199" s="270" t="s">
        <v>43583</v>
      </c>
      <c r="H199" s="270" t="s">
        <v>43589</v>
      </c>
      <c r="I199" s="270" t="s">
        <v>43590</v>
      </c>
      <c r="J199" s="301" t="s">
        <v>48171</v>
      </c>
      <c r="K199" s="301" t="s">
        <v>43592</v>
      </c>
      <c r="L199" s="210" t="s">
        <v>45700</v>
      </c>
      <c r="M199" s="94" t="s">
        <v>43499</v>
      </c>
      <c r="N199" s="91">
        <v>50</v>
      </c>
      <c r="O199" s="91">
        <v>71</v>
      </c>
      <c r="P199" s="108">
        <f>IFERROR(N199*O199,0)</f>
        <v>3550</v>
      </c>
      <c r="Q199" s="83" t="s">
        <v>12041</v>
      </c>
      <c r="R199" s="541" t="s">
        <v>43500</v>
      </c>
      <c r="S199" s="109">
        <v>591010000</v>
      </c>
      <c r="T199" s="109">
        <v>30</v>
      </c>
    </row>
    <row r="200" spans="2:20" ht="15" customHeight="1">
      <c r="B200" s="90" t="s">
        <v>45218</v>
      </c>
      <c r="C200" s="210" t="s">
        <v>44743</v>
      </c>
      <c r="D200" s="210" t="s">
        <v>12050</v>
      </c>
      <c r="E200" s="270" t="s">
        <v>43593</v>
      </c>
      <c r="F200" s="270" t="s">
        <v>43582</v>
      </c>
      <c r="G200" s="270" t="s">
        <v>43583</v>
      </c>
      <c r="H200" s="286" t="s">
        <v>43594</v>
      </c>
      <c r="I200" s="270" t="s">
        <v>43595</v>
      </c>
      <c r="J200" s="301" t="s">
        <v>43596</v>
      </c>
      <c r="K200" s="301" t="s">
        <v>43597</v>
      </c>
      <c r="L200" s="210" t="s">
        <v>45700</v>
      </c>
      <c r="M200" s="82" t="s">
        <v>43499</v>
      </c>
      <c r="N200" s="91">
        <v>50</v>
      </c>
      <c r="O200" s="91">
        <v>29</v>
      </c>
      <c r="P200" s="108">
        <v>0</v>
      </c>
      <c r="Q200" s="89" t="s">
        <v>12039</v>
      </c>
      <c r="R200" s="224" t="s">
        <v>43500</v>
      </c>
      <c r="S200" s="123">
        <v>591010000</v>
      </c>
      <c r="T200" s="80">
        <v>30</v>
      </c>
    </row>
    <row r="201" spans="2:20" ht="15" customHeight="1">
      <c r="B201" s="90" t="s">
        <v>48172</v>
      </c>
      <c r="C201" s="210" t="s">
        <v>44743</v>
      </c>
      <c r="D201" s="90" t="s">
        <v>12050</v>
      </c>
      <c r="E201" s="270" t="s">
        <v>43593</v>
      </c>
      <c r="F201" s="270" t="s">
        <v>43582</v>
      </c>
      <c r="G201" s="270" t="s">
        <v>43583</v>
      </c>
      <c r="H201" s="270" t="s">
        <v>48173</v>
      </c>
      <c r="I201" s="270" t="s">
        <v>43595</v>
      </c>
      <c r="J201" s="301" t="s">
        <v>48174</v>
      </c>
      <c r="K201" s="301" t="s">
        <v>43597</v>
      </c>
      <c r="L201" s="210" t="s">
        <v>45700</v>
      </c>
      <c r="M201" s="94" t="s">
        <v>43499</v>
      </c>
      <c r="N201" s="91">
        <v>50</v>
      </c>
      <c r="O201" s="91">
        <v>67</v>
      </c>
      <c r="P201" s="108">
        <f>IFERROR(N201*O201,0)</f>
        <v>3350</v>
      </c>
      <c r="Q201" s="83" t="s">
        <v>12041</v>
      </c>
      <c r="R201" s="541" t="s">
        <v>43500</v>
      </c>
      <c r="S201" s="109">
        <v>591010000</v>
      </c>
      <c r="T201" s="109">
        <v>30</v>
      </c>
    </row>
    <row r="202" spans="2:20" ht="15" customHeight="1">
      <c r="B202" s="90" t="s">
        <v>45219</v>
      </c>
      <c r="C202" s="210" t="s">
        <v>44743</v>
      </c>
      <c r="D202" s="210" t="s">
        <v>12050</v>
      </c>
      <c r="E202" s="270" t="s">
        <v>43598</v>
      </c>
      <c r="F202" s="270" t="s">
        <v>43582</v>
      </c>
      <c r="G202" s="270" t="s">
        <v>43583</v>
      </c>
      <c r="H202" s="286" t="s">
        <v>43599</v>
      </c>
      <c r="I202" s="270" t="s">
        <v>43600</v>
      </c>
      <c r="J202" s="301" t="s">
        <v>43601</v>
      </c>
      <c r="K202" s="301" t="s">
        <v>43602</v>
      </c>
      <c r="L202" s="210" t="s">
        <v>45700</v>
      </c>
      <c r="M202" s="82" t="s">
        <v>43499</v>
      </c>
      <c r="N202" s="91">
        <v>50</v>
      </c>
      <c r="O202" s="91">
        <v>29</v>
      </c>
      <c r="P202" s="108">
        <v>0</v>
      </c>
      <c r="Q202" s="89" t="s">
        <v>12039</v>
      </c>
      <c r="R202" s="224" t="s">
        <v>43500</v>
      </c>
      <c r="S202" s="123">
        <v>591010000</v>
      </c>
      <c r="T202" s="80">
        <v>30</v>
      </c>
    </row>
    <row r="203" spans="2:20" ht="15" customHeight="1">
      <c r="B203" s="90" t="s">
        <v>48175</v>
      </c>
      <c r="C203" s="210" t="s">
        <v>44743</v>
      </c>
      <c r="D203" s="90" t="s">
        <v>12050</v>
      </c>
      <c r="E203" s="270" t="s">
        <v>43598</v>
      </c>
      <c r="F203" s="270" t="s">
        <v>43582</v>
      </c>
      <c r="G203" s="270" t="s">
        <v>43583</v>
      </c>
      <c r="H203" s="270" t="s">
        <v>43599</v>
      </c>
      <c r="I203" s="270" t="s">
        <v>43600</v>
      </c>
      <c r="J203" s="301" t="s">
        <v>48176</v>
      </c>
      <c r="K203" s="301" t="s">
        <v>43602</v>
      </c>
      <c r="L203" s="210" t="s">
        <v>45700</v>
      </c>
      <c r="M203" s="94" t="s">
        <v>43499</v>
      </c>
      <c r="N203" s="91">
        <v>50</v>
      </c>
      <c r="O203" s="91">
        <v>68</v>
      </c>
      <c r="P203" s="108">
        <f>IFERROR(N203*O203,0)</f>
        <v>3400</v>
      </c>
      <c r="Q203" s="83" t="s">
        <v>12041</v>
      </c>
      <c r="R203" s="541" t="s">
        <v>43500</v>
      </c>
      <c r="S203" s="109">
        <v>591010000</v>
      </c>
      <c r="T203" s="109">
        <v>30</v>
      </c>
    </row>
    <row r="204" spans="2:20" ht="15" customHeight="1">
      <c r="B204" s="90" t="s">
        <v>45220</v>
      </c>
      <c r="C204" s="210" t="s">
        <v>44743</v>
      </c>
      <c r="D204" s="210" t="s">
        <v>12050</v>
      </c>
      <c r="E204" s="270" t="s">
        <v>43603</v>
      </c>
      <c r="F204" s="270" t="s">
        <v>43582</v>
      </c>
      <c r="G204" s="270" t="s">
        <v>43583</v>
      </c>
      <c r="H204" s="286" t="s">
        <v>43604</v>
      </c>
      <c r="I204" s="270" t="s">
        <v>43605</v>
      </c>
      <c r="J204" s="301" t="s">
        <v>43606</v>
      </c>
      <c r="K204" s="301" t="s">
        <v>43607</v>
      </c>
      <c r="L204" s="210" t="s">
        <v>45700</v>
      </c>
      <c r="M204" s="82" t="s">
        <v>43499</v>
      </c>
      <c r="N204" s="91">
        <v>100</v>
      </c>
      <c r="O204" s="91">
        <v>32</v>
      </c>
      <c r="P204" s="108">
        <v>0</v>
      </c>
      <c r="Q204" s="89" t="s">
        <v>12039</v>
      </c>
      <c r="R204" s="224" t="s">
        <v>43500</v>
      </c>
      <c r="S204" s="123">
        <v>591010000</v>
      </c>
      <c r="T204" s="80">
        <v>30</v>
      </c>
    </row>
    <row r="205" spans="2:20" ht="15" customHeight="1">
      <c r="B205" s="90" t="s">
        <v>48177</v>
      </c>
      <c r="C205" s="210" t="s">
        <v>44743</v>
      </c>
      <c r="D205" s="90" t="s">
        <v>12050</v>
      </c>
      <c r="E205" s="270" t="s">
        <v>43603</v>
      </c>
      <c r="F205" s="270" t="s">
        <v>43582</v>
      </c>
      <c r="G205" s="270" t="s">
        <v>43583</v>
      </c>
      <c r="H205" s="270" t="s">
        <v>43604</v>
      </c>
      <c r="I205" s="270" t="s">
        <v>43605</v>
      </c>
      <c r="J205" s="301" t="s">
        <v>48178</v>
      </c>
      <c r="K205" s="301" t="s">
        <v>43607</v>
      </c>
      <c r="L205" s="210" t="s">
        <v>45700</v>
      </c>
      <c r="M205" s="94" t="s">
        <v>43499</v>
      </c>
      <c r="N205" s="91">
        <v>100</v>
      </c>
      <c r="O205" s="91">
        <v>71</v>
      </c>
      <c r="P205" s="108">
        <f>IFERROR(N205*O205,0)</f>
        <v>7100</v>
      </c>
      <c r="Q205" s="83" t="s">
        <v>12041</v>
      </c>
      <c r="R205" s="541" t="s">
        <v>43500</v>
      </c>
      <c r="S205" s="109">
        <v>591010000</v>
      </c>
      <c r="T205" s="109">
        <v>30</v>
      </c>
    </row>
    <row r="206" spans="2:20" ht="15" customHeight="1">
      <c r="B206" s="90" t="s">
        <v>45221</v>
      </c>
      <c r="C206" s="210" t="s">
        <v>44743</v>
      </c>
      <c r="D206" s="210" t="s">
        <v>12050</v>
      </c>
      <c r="E206" s="270" t="s">
        <v>43608</v>
      </c>
      <c r="F206" s="270" t="s">
        <v>43582</v>
      </c>
      <c r="G206" s="270" t="s">
        <v>43583</v>
      </c>
      <c r="H206" s="286" t="s">
        <v>43609</v>
      </c>
      <c r="I206" s="270" t="s">
        <v>43610</v>
      </c>
      <c r="J206" s="301" t="s">
        <v>43611</v>
      </c>
      <c r="K206" s="301" t="s">
        <v>43612</v>
      </c>
      <c r="L206" s="210" t="s">
        <v>45700</v>
      </c>
      <c r="M206" s="82" t="s">
        <v>43499</v>
      </c>
      <c r="N206" s="91">
        <v>100</v>
      </c>
      <c r="O206" s="91">
        <v>38</v>
      </c>
      <c r="P206" s="108">
        <v>0</v>
      </c>
      <c r="Q206" s="89" t="s">
        <v>12039</v>
      </c>
      <c r="R206" s="224" t="s">
        <v>43500</v>
      </c>
      <c r="S206" s="123">
        <v>591010000</v>
      </c>
      <c r="T206" s="80">
        <v>30</v>
      </c>
    </row>
    <row r="207" spans="2:20" ht="15" customHeight="1">
      <c r="B207" s="90" t="s">
        <v>48179</v>
      </c>
      <c r="C207" s="210" t="s">
        <v>44743</v>
      </c>
      <c r="D207" s="90" t="s">
        <v>12050</v>
      </c>
      <c r="E207" s="270" t="s">
        <v>43608</v>
      </c>
      <c r="F207" s="270" t="s">
        <v>43582</v>
      </c>
      <c r="G207" s="270" t="s">
        <v>43583</v>
      </c>
      <c r="H207" s="270" t="s">
        <v>43609</v>
      </c>
      <c r="I207" s="270" t="s">
        <v>43610</v>
      </c>
      <c r="J207" s="301" t="s">
        <v>48180</v>
      </c>
      <c r="K207" s="301" t="s">
        <v>43612</v>
      </c>
      <c r="L207" s="210" t="s">
        <v>45700</v>
      </c>
      <c r="M207" s="94" t="s">
        <v>43499</v>
      </c>
      <c r="N207" s="91">
        <v>100</v>
      </c>
      <c r="O207" s="91">
        <v>94</v>
      </c>
      <c r="P207" s="108">
        <f>IFERROR(N207*O207,0)</f>
        <v>9400</v>
      </c>
      <c r="Q207" s="83" t="s">
        <v>12041</v>
      </c>
      <c r="R207" s="541" t="s">
        <v>43500</v>
      </c>
      <c r="S207" s="109">
        <v>591010000</v>
      </c>
      <c r="T207" s="109">
        <v>30</v>
      </c>
    </row>
    <row r="208" spans="2:20" ht="15" customHeight="1">
      <c r="B208" s="90" t="s">
        <v>45222</v>
      </c>
      <c r="C208" s="210" t="s">
        <v>44743</v>
      </c>
      <c r="D208" s="210" t="s">
        <v>12050</v>
      </c>
      <c r="E208" s="270" t="s">
        <v>43613</v>
      </c>
      <c r="F208" s="270" t="s">
        <v>43582</v>
      </c>
      <c r="G208" s="270" t="s">
        <v>43583</v>
      </c>
      <c r="H208" s="286" t="s">
        <v>43614</v>
      </c>
      <c r="I208" s="270" t="s">
        <v>43615</v>
      </c>
      <c r="J208" s="301" t="s">
        <v>43616</v>
      </c>
      <c r="K208" s="301" t="s">
        <v>43617</v>
      </c>
      <c r="L208" s="210" t="s">
        <v>45700</v>
      </c>
      <c r="M208" s="82" t="s">
        <v>43499</v>
      </c>
      <c r="N208" s="91">
        <v>50</v>
      </c>
      <c r="O208" s="91">
        <v>39</v>
      </c>
      <c r="P208" s="108">
        <v>0</v>
      </c>
      <c r="Q208" s="89" t="s">
        <v>12039</v>
      </c>
      <c r="R208" s="224" t="s">
        <v>43500</v>
      </c>
      <c r="S208" s="123">
        <v>591010000</v>
      </c>
      <c r="T208" s="80">
        <v>30</v>
      </c>
    </row>
    <row r="209" spans="2:20" ht="15" customHeight="1">
      <c r="B209" s="90" t="s">
        <v>48181</v>
      </c>
      <c r="C209" s="210" t="s">
        <v>44743</v>
      </c>
      <c r="D209" s="90" t="s">
        <v>12050</v>
      </c>
      <c r="E209" s="270" t="s">
        <v>43613</v>
      </c>
      <c r="F209" s="270" t="s">
        <v>43582</v>
      </c>
      <c r="G209" s="270" t="s">
        <v>43583</v>
      </c>
      <c r="H209" s="270" t="s">
        <v>43614</v>
      </c>
      <c r="I209" s="270" t="s">
        <v>43615</v>
      </c>
      <c r="J209" s="301" t="s">
        <v>48182</v>
      </c>
      <c r="K209" s="301" t="s">
        <v>48183</v>
      </c>
      <c r="L209" s="210" t="s">
        <v>45700</v>
      </c>
      <c r="M209" s="94" t="s">
        <v>43499</v>
      </c>
      <c r="N209" s="91">
        <v>50</v>
      </c>
      <c r="O209" s="91">
        <v>94</v>
      </c>
      <c r="P209" s="108">
        <f>IFERROR(N209*O209,0)</f>
        <v>4700</v>
      </c>
      <c r="Q209" s="83" t="s">
        <v>12041</v>
      </c>
      <c r="R209" s="541" t="s">
        <v>43500</v>
      </c>
      <c r="S209" s="109">
        <v>591010000</v>
      </c>
      <c r="T209" s="109">
        <v>30</v>
      </c>
    </row>
    <row r="210" spans="2:20" ht="15" customHeight="1">
      <c r="B210" s="90" t="s">
        <v>45223</v>
      </c>
      <c r="C210" s="210" t="s">
        <v>44743</v>
      </c>
      <c r="D210" s="210" t="s">
        <v>12050</v>
      </c>
      <c r="E210" s="270" t="s">
        <v>43618</v>
      </c>
      <c r="F210" s="270" t="s">
        <v>43582</v>
      </c>
      <c r="G210" s="270" t="s">
        <v>43583</v>
      </c>
      <c r="H210" s="286" t="s">
        <v>43619</v>
      </c>
      <c r="I210" s="270" t="s">
        <v>43620</v>
      </c>
      <c r="J210" s="301" t="s">
        <v>43621</v>
      </c>
      <c r="K210" s="301" t="s">
        <v>43622</v>
      </c>
      <c r="L210" s="210" t="s">
        <v>45700</v>
      </c>
      <c r="M210" s="82" t="s">
        <v>43499</v>
      </c>
      <c r="N210" s="91">
        <v>50</v>
      </c>
      <c r="O210" s="91">
        <v>39</v>
      </c>
      <c r="P210" s="108">
        <v>0</v>
      </c>
      <c r="Q210" s="89" t="s">
        <v>12039</v>
      </c>
      <c r="R210" s="224" t="s">
        <v>43500</v>
      </c>
      <c r="S210" s="123">
        <v>591010000</v>
      </c>
      <c r="T210" s="80">
        <v>30</v>
      </c>
    </row>
    <row r="211" spans="2:20" ht="15" customHeight="1">
      <c r="B211" s="90" t="s">
        <v>48184</v>
      </c>
      <c r="C211" s="210" t="s">
        <v>44743</v>
      </c>
      <c r="D211" s="90" t="s">
        <v>12050</v>
      </c>
      <c r="E211" s="270" t="s">
        <v>43618</v>
      </c>
      <c r="F211" s="270" t="s">
        <v>43582</v>
      </c>
      <c r="G211" s="270" t="s">
        <v>43583</v>
      </c>
      <c r="H211" s="270" t="s">
        <v>43619</v>
      </c>
      <c r="I211" s="270" t="s">
        <v>43620</v>
      </c>
      <c r="J211" s="301" t="s">
        <v>48185</v>
      </c>
      <c r="K211" s="301" t="s">
        <v>43622</v>
      </c>
      <c r="L211" s="210" t="s">
        <v>45700</v>
      </c>
      <c r="M211" s="94" t="s">
        <v>43499</v>
      </c>
      <c r="N211" s="91">
        <v>50</v>
      </c>
      <c r="O211" s="91">
        <v>94</v>
      </c>
      <c r="P211" s="108">
        <f>IFERROR(N211*O211,0)</f>
        <v>4700</v>
      </c>
      <c r="Q211" s="83" t="s">
        <v>12041</v>
      </c>
      <c r="R211" s="541" t="s">
        <v>43500</v>
      </c>
      <c r="S211" s="109">
        <v>591010000</v>
      </c>
      <c r="T211" s="109">
        <v>30</v>
      </c>
    </row>
    <row r="212" spans="2:20" ht="15" customHeight="1">
      <c r="B212" s="90" t="s">
        <v>45224</v>
      </c>
      <c r="C212" s="210" t="s">
        <v>44743</v>
      </c>
      <c r="D212" s="210" t="s">
        <v>12050</v>
      </c>
      <c r="E212" s="270" t="s">
        <v>43623</v>
      </c>
      <c r="F212" s="270" t="s">
        <v>43582</v>
      </c>
      <c r="G212" s="270" t="s">
        <v>43583</v>
      </c>
      <c r="H212" s="286" t="s">
        <v>43624</v>
      </c>
      <c r="I212" s="270" t="s">
        <v>43625</v>
      </c>
      <c r="J212" s="301" t="s">
        <v>43626</v>
      </c>
      <c r="K212" s="301" t="s">
        <v>43627</v>
      </c>
      <c r="L212" s="210" t="s">
        <v>45700</v>
      </c>
      <c r="M212" s="82" t="s">
        <v>43499</v>
      </c>
      <c r="N212" s="91">
        <v>100</v>
      </c>
      <c r="O212" s="91">
        <v>39</v>
      </c>
      <c r="P212" s="108">
        <v>0</v>
      </c>
      <c r="Q212" s="89" t="s">
        <v>12039</v>
      </c>
      <c r="R212" s="224" t="s">
        <v>43500</v>
      </c>
      <c r="S212" s="123">
        <v>591010000</v>
      </c>
      <c r="T212" s="80">
        <v>30</v>
      </c>
    </row>
    <row r="213" spans="2:20" ht="15" customHeight="1">
      <c r="B213" s="90" t="s">
        <v>48186</v>
      </c>
      <c r="C213" s="210" t="s">
        <v>44743</v>
      </c>
      <c r="D213" s="90" t="s">
        <v>12050</v>
      </c>
      <c r="E213" s="270" t="s">
        <v>43623</v>
      </c>
      <c r="F213" s="270" t="s">
        <v>43582</v>
      </c>
      <c r="G213" s="270" t="s">
        <v>43583</v>
      </c>
      <c r="H213" s="270" t="s">
        <v>43624</v>
      </c>
      <c r="I213" s="270" t="s">
        <v>43625</v>
      </c>
      <c r="J213" s="301" t="s">
        <v>48187</v>
      </c>
      <c r="K213" s="301" t="s">
        <v>43627</v>
      </c>
      <c r="L213" s="210" t="s">
        <v>45700</v>
      </c>
      <c r="M213" s="94" t="s">
        <v>43499</v>
      </c>
      <c r="N213" s="91">
        <v>100</v>
      </c>
      <c r="O213" s="91">
        <v>100</v>
      </c>
      <c r="P213" s="108">
        <f>IFERROR(N213*O213,0)</f>
        <v>10000</v>
      </c>
      <c r="Q213" s="83" t="s">
        <v>12041</v>
      </c>
      <c r="R213" s="541" t="s">
        <v>43500</v>
      </c>
      <c r="S213" s="109">
        <v>591010000</v>
      </c>
      <c r="T213" s="109">
        <v>30</v>
      </c>
    </row>
    <row r="214" spans="2:20" ht="15" customHeight="1">
      <c r="B214" s="90" t="s">
        <v>45225</v>
      </c>
      <c r="C214" s="210" t="s">
        <v>44743</v>
      </c>
      <c r="D214" s="210" t="s">
        <v>12050</v>
      </c>
      <c r="E214" s="270" t="s">
        <v>43628</v>
      </c>
      <c r="F214" s="270" t="s">
        <v>43582</v>
      </c>
      <c r="G214" s="270" t="s">
        <v>43583</v>
      </c>
      <c r="H214" s="286" t="s">
        <v>43629</v>
      </c>
      <c r="I214" s="270" t="s">
        <v>43630</v>
      </c>
      <c r="J214" s="301" t="s">
        <v>43631</v>
      </c>
      <c r="K214" s="301" t="s">
        <v>43632</v>
      </c>
      <c r="L214" s="210" t="s">
        <v>45700</v>
      </c>
      <c r="M214" s="82" t="s">
        <v>43499</v>
      </c>
      <c r="N214" s="91">
        <v>50</v>
      </c>
      <c r="O214" s="91">
        <v>47</v>
      </c>
      <c r="P214" s="108">
        <v>0</v>
      </c>
      <c r="Q214" s="89" t="s">
        <v>12039</v>
      </c>
      <c r="R214" s="224" t="s">
        <v>43500</v>
      </c>
      <c r="S214" s="123">
        <v>591010000</v>
      </c>
      <c r="T214" s="80">
        <v>30</v>
      </c>
    </row>
    <row r="215" spans="2:20" ht="15" customHeight="1">
      <c r="B215" s="90" t="s">
        <v>48188</v>
      </c>
      <c r="C215" s="210" t="s">
        <v>44743</v>
      </c>
      <c r="D215" s="90" t="s">
        <v>12050</v>
      </c>
      <c r="E215" s="270" t="s">
        <v>43628</v>
      </c>
      <c r="F215" s="270" t="s">
        <v>43582</v>
      </c>
      <c r="G215" s="270" t="s">
        <v>43583</v>
      </c>
      <c r="H215" s="270" t="s">
        <v>43629</v>
      </c>
      <c r="I215" s="270" t="s">
        <v>43630</v>
      </c>
      <c r="J215" s="301" t="s">
        <v>48189</v>
      </c>
      <c r="K215" s="301" t="s">
        <v>48190</v>
      </c>
      <c r="L215" s="210" t="s">
        <v>45700</v>
      </c>
      <c r="M215" s="94" t="s">
        <v>43499</v>
      </c>
      <c r="N215" s="91">
        <v>50</v>
      </c>
      <c r="O215" s="91">
        <v>103</v>
      </c>
      <c r="P215" s="108">
        <f>IFERROR(N215*O215,0)</f>
        <v>5150</v>
      </c>
      <c r="Q215" s="83" t="s">
        <v>12041</v>
      </c>
      <c r="R215" s="541" t="s">
        <v>43500</v>
      </c>
      <c r="S215" s="109">
        <v>591010000</v>
      </c>
      <c r="T215" s="109">
        <v>30</v>
      </c>
    </row>
    <row r="216" spans="2:20" ht="15" customHeight="1">
      <c r="B216" s="90" t="s">
        <v>45226</v>
      </c>
      <c r="C216" s="210" t="s">
        <v>44743</v>
      </c>
      <c r="D216" s="210" t="s">
        <v>12050</v>
      </c>
      <c r="E216" s="270" t="s">
        <v>43633</v>
      </c>
      <c r="F216" s="270" t="s">
        <v>43582</v>
      </c>
      <c r="G216" s="270" t="s">
        <v>43583</v>
      </c>
      <c r="H216" s="286" t="s">
        <v>43634</v>
      </c>
      <c r="I216" s="270" t="s">
        <v>43635</v>
      </c>
      <c r="J216" s="301" t="s">
        <v>43636</v>
      </c>
      <c r="K216" s="301" t="s">
        <v>43637</v>
      </c>
      <c r="L216" s="210" t="s">
        <v>45700</v>
      </c>
      <c r="M216" s="82" t="s">
        <v>43499</v>
      </c>
      <c r="N216" s="91">
        <v>100</v>
      </c>
      <c r="O216" s="91">
        <v>50</v>
      </c>
      <c r="P216" s="108">
        <v>0</v>
      </c>
      <c r="Q216" s="89" t="s">
        <v>12039</v>
      </c>
      <c r="R216" s="224" t="s">
        <v>43500</v>
      </c>
      <c r="S216" s="123">
        <v>591010000</v>
      </c>
      <c r="T216" s="80">
        <v>30</v>
      </c>
    </row>
    <row r="217" spans="2:20" ht="15" customHeight="1">
      <c r="B217" s="90" t="s">
        <v>48191</v>
      </c>
      <c r="C217" s="210" t="s">
        <v>44743</v>
      </c>
      <c r="D217" s="90" t="s">
        <v>12050</v>
      </c>
      <c r="E217" s="270" t="s">
        <v>43633</v>
      </c>
      <c r="F217" s="270" t="s">
        <v>43582</v>
      </c>
      <c r="G217" s="270" t="s">
        <v>43583</v>
      </c>
      <c r="H217" s="270" t="s">
        <v>43634</v>
      </c>
      <c r="I217" s="270" t="s">
        <v>43635</v>
      </c>
      <c r="J217" s="301" t="s">
        <v>48192</v>
      </c>
      <c r="K217" s="301" t="s">
        <v>43637</v>
      </c>
      <c r="L217" s="210" t="s">
        <v>45700</v>
      </c>
      <c r="M217" s="94" t="s">
        <v>43499</v>
      </c>
      <c r="N217" s="91">
        <v>100</v>
      </c>
      <c r="O217" s="91">
        <v>123</v>
      </c>
      <c r="P217" s="108">
        <f>IFERROR(N217*O217,0)</f>
        <v>12300</v>
      </c>
      <c r="Q217" s="83" t="s">
        <v>12041</v>
      </c>
      <c r="R217" s="541" t="s">
        <v>43500</v>
      </c>
      <c r="S217" s="109">
        <v>591010000</v>
      </c>
      <c r="T217" s="109">
        <v>30</v>
      </c>
    </row>
    <row r="218" spans="2:20" ht="15" customHeight="1">
      <c r="B218" s="90" t="s">
        <v>45227</v>
      </c>
      <c r="C218" s="210" t="s">
        <v>44743</v>
      </c>
      <c r="D218" s="210" t="s">
        <v>12050</v>
      </c>
      <c r="E218" s="270" t="s">
        <v>43638</v>
      </c>
      <c r="F218" s="270" t="s">
        <v>43582</v>
      </c>
      <c r="G218" s="270" t="s">
        <v>43583</v>
      </c>
      <c r="H218" s="286" t="s">
        <v>43639</v>
      </c>
      <c r="I218" s="270" t="s">
        <v>43640</v>
      </c>
      <c r="J218" s="301" t="s">
        <v>43641</v>
      </c>
      <c r="K218" s="301" t="s">
        <v>43642</v>
      </c>
      <c r="L218" s="210" t="s">
        <v>45700</v>
      </c>
      <c r="M218" s="82" t="s">
        <v>43499</v>
      </c>
      <c r="N218" s="91">
        <v>50</v>
      </c>
      <c r="O218" s="91">
        <v>57</v>
      </c>
      <c r="P218" s="108">
        <v>0</v>
      </c>
      <c r="Q218" s="89" t="s">
        <v>12039</v>
      </c>
      <c r="R218" s="224" t="s">
        <v>43500</v>
      </c>
      <c r="S218" s="123">
        <v>591010000</v>
      </c>
      <c r="T218" s="80">
        <v>30</v>
      </c>
    </row>
    <row r="219" spans="2:20" ht="15" customHeight="1">
      <c r="B219" s="90" t="s">
        <v>48193</v>
      </c>
      <c r="C219" s="210" t="s">
        <v>44743</v>
      </c>
      <c r="D219" s="90" t="s">
        <v>12050</v>
      </c>
      <c r="E219" s="270" t="s">
        <v>43638</v>
      </c>
      <c r="F219" s="270" t="s">
        <v>43582</v>
      </c>
      <c r="G219" s="270" t="s">
        <v>43583</v>
      </c>
      <c r="H219" s="270" t="s">
        <v>43639</v>
      </c>
      <c r="I219" s="270" t="s">
        <v>43640</v>
      </c>
      <c r="J219" s="301" t="s">
        <v>48194</v>
      </c>
      <c r="K219" s="301" t="s">
        <v>43642</v>
      </c>
      <c r="L219" s="210" t="s">
        <v>45700</v>
      </c>
      <c r="M219" s="94" t="s">
        <v>43499</v>
      </c>
      <c r="N219" s="91">
        <v>50</v>
      </c>
      <c r="O219" s="91">
        <v>123</v>
      </c>
      <c r="P219" s="108">
        <f>IFERROR(N219*O219,0)</f>
        <v>6150</v>
      </c>
      <c r="Q219" s="83" t="s">
        <v>12041</v>
      </c>
      <c r="R219" s="541" t="s">
        <v>43500</v>
      </c>
      <c r="S219" s="109">
        <v>591010000</v>
      </c>
      <c r="T219" s="109">
        <v>30</v>
      </c>
    </row>
    <row r="220" spans="2:20" ht="15" customHeight="1">
      <c r="B220" s="90" t="s">
        <v>45228</v>
      </c>
      <c r="C220" s="210" t="s">
        <v>44743</v>
      </c>
      <c r="D220" s="210" t="s">
        <v>12050</v>
      </c>
      <c r="E220" s="270" t="s">
        <v>43643</v>
      </c>
      <c r="F220" s="270" t="s">
        <v>43582</v>
      </c>
      <c r="G220" s="270" t="s">
        <v>43583</v>
      </c>
      <c r="H220" s="286" t="s">
        <v>43644</v>
      </c>
      <c r="I220" s="270" t="s">
        <v>43645</v>
      </c>
      <c r="J220" s="301" t="s">
        <v>43646</v>
      </c>
      <c r="K220" s="301" t="s">
        <v>43647</v>
      </c>
      <c r="L220" s="210" t="s">
        <v>45700</v>
      </c>
      <c r="M220" s="82" t="s">
        <v>43499</v>
      </c>
      <c r="N220" s="91">
        <v>50</v>
      </c>
      <c r="O220" s="91">
        <v>57</v>
      </c>
      <c r="P220" s="108">
        <v>0</v>
      </c>
      <c r="Q220" s="89" t="s">
        <v>12039</v>
      </c>
      <c r="R220" s="224" t="s">
        <v>43500</v>
      </c>
      <c r="S220" s="123">
        <v>591010000</v>
      </c>
      <c r="T220" s="80">
        <v>30</v>
      </c>
    </row>
    <row r="221" spans="2:20" ht="15" customHeight="1">
      <c r="B221" s="90" t="s">
        <v>48195</v>
      </c>
      <c r="C221" s="210" t="s">
        <v>44743</v>
      </c>
      <c r="D221" s="90" t="s">
        <v>12050</v>
      </c>
      <c r="E221" s="270" t="s">
        <v>43643</v>
      </c>
      <c r="F221" s="270" t="s">
        <v>43582</v>
      </c>
      <c r="G221" s="270" t="s">
        <v>43583</v>
      </c>
      <c r="H221" s="270" t="s">
        <v>43644</v>
      </c>
      <c r="I221" s="270" t="s">
        <v>43645</v>
      </c>
      <c r="J221" s="301" t="s">
        <v>43646</v>
      </c>
      <c r="K221" s="301" t="s">
        <v>43647</v>
      </c>
      <c r="L221" s="210" t="s">
        <v>45700</v>
      </c>
      <c r="M221" s="94" t="s">
        <v>43499</v>
      </c>
      <c r="N221" s="91">
        <v>50</v>
      </c>
      <c r="O221" s="91">
        <v>128</v>
      </c>
      <c r="P221" s="108">
        <f>IFERROR(N221*O221,0)</f>
        <v>6400</v>
      </c>
      <c r="Q221" s="83" t="s">
        <v>12041</v>
      </c>
      <c r="R221" s="541" t="s">
        <v>43500</v>
      </c>
      <c r="S221" s="109">
        <v>591010000</v>
      </c>
      <c r="T221" s="109">
        <v>30</v>
      </c>
    </row>
    <row r="222" spans="2:20" ht="15" customHeight="1">
      <c r="B222" s="90" t="s">
        <v>45229</v>
      </c>
      <c r="C222" s="210" t="s">
        <v>44743</v>
      </c>
      <c r="D222" s="210" t="s">
        <v>12050</v>
      </c>
      <c r="E222" s="270" t="s">
        <v>43648</v>
      </c>
      <c r="F222" s="270" t="s">
        <v>43582</v>
      </c>
      <c r="G222" s="270" t="s">
        <v>43583</v>
      </c>
      <c r="H222" s="286" t="s">
        <v>43649</v>
      </c>
      <c r="I222" s="270" t="s">
        <v>43650</v>
      </c>
      <c r="J222" s="301" t="s">
        <v>43651</v>
      </c>
      <c r="K222" s="301" t="s">
        <v>43652</v>
      </c>
      <c r="L222" s="210" t="s">
        <v>45700</v>
      </c>
      <c r="M222" s="82" t="s">
        <v>43499</v>
      </c>
      <c r="N222" s="91">
        <v>50</v>
      </c>
      <c r="O222" s="91">
        <v>58</v>
      </c>
      <c r="P222" s="108">
        <v>0</v>
      </c>
      <c r="Q222" s="89" t="s">
        <v>12039</v>
      </c>
      <c r="R222" s="224" t="s">
        <v>43500</v>
      </c>
      <c r="S222" s="123">
        <v>591010000</v>
      </c>
      <c r="T222" s="80">
        <v>30</v>
      </c>
    </row>
    <row r="223" spans="2:20" ht="15" customHeight="1">
      <c r="B223" s="90" t="s">
        <v>48196</v>
      </c>
      <c r="C223" s="210" t="s">
        <v>44743</v>
      </c>
      <c r="D223" s="90" t="s">
        <v>12050</v>
      </c>
      <c r="E223" s="270" t="s">
        <v>43648</v>
      </c>
      <c r="F223" s="270" t="s">
        <v>43582</v>
      </c>
      <c r="G223" s="270" t="s">
        <v>43583</v>
      </c>
      <c r="H223" s="270" t="s">
        <v>43649</v>
      </c>
      <c r="I223" s="270" t="s">
        <v>43650</v>
      </c>
      <c r="J223" s="301" t="s">
        <v>48197</v>
      </c>
      <c r="K223" s="301" t="s">
        <v>43652</v>
      </c>
      <c r="L223" s="210" t="s">
        <v>45700</v>
      </c>
      <c r="M223" s="94" t="s">
        <v>43499</v>
      </c>
      <c r="N223" s="91">
        <v>50</v>
      </c>
      <c r="O223" s="91">
        <v>136</v>
      </c>
      <c r="P223" s="108">
        <f>IFERROR(N223*O223,0)</f>
        <v>6800</v>
      </c>
      <c r="Q223" s="83" t="s">
        <v>12041</v>
      </c>
      <c r="R223" s="541" t="s">
        <v>43500</v>
      </c>
      <c r="S223" s="109">
        <v>591010000</v>
      </c>
      <c r="T223" s="109">
        <v>30</v>
      </c>
    </row>
    <row r="224" spans="2:20" ht="15" customHeight="1">
      <c r="B224" s="90" t="s">
        <v>45230</v>
      </c>
      <c r="C224" s="210" t="s">
        <v>44743</v>
      </c>
      <c r="D224" s="210" t="s">
        <v>12050</v>
      </c>
      <c r="E224" s="270" t="s">
        <v>43653</v>
      </c>
      <c r="F224" s="270" t="s">
        <v>43582</v>
      </c>
      <c r="G224" s="270" t="s">
        <v>43583</v>
      </c>
      <c r="H224" s="286" t="s">
        <v>43654</v>
      </c>
      <c r="I224" s="270" t="s">
        <v>43655</v>
      </c>
      <c r="J224" s="301" t="s">
        <v>43656</v>
      </c>
      <c r="K224" s="301" t="s">
        <v>43657</v>
      </c>
      <c r="L224" s="210" t="s">
        <v>45700</v>
      </c>
      <c r="M224" s="82" t="s">
        <v>43499</v>
      </c>
      <c r="N224" s="91">
        <v>50</v>
      </c>
      <c r="O224" s="91">
        <v>69</v>
      </c>
      <c r="P224" s="108">
        <v>0</v>
      </c>
      <c r="Q224" s="89" t="s">
        <v>12039</v>
      </c>
      <c r="R224" s="224" t="s">
        <v>43500</v>
      </c>
      <c r="S224" s="123">
        <v>591010000</v>
      </c>
      <c r="T224" s="80">
        <v>30</v>
      </c>
    </row>
    <row r="225" spans="2:20" ht="15" customHeight="1">
      <c r="B225" s="90" t="s">
        <v>48198</v>
      </c>
      <c r="C225" s="210" t="s">
        <v>44743</v>
      </c>
      <c r="D225" s="90" t="s">
        <v>12050</v>
      </c>
      <c r="E225" s="270" t="s">
        <v>43653</v>
      </c>
      <c r="F225" s="270" t="s">
        <v>43582</v>
      </c>
      <c r="G225" s="270" t="s">
        <v>43583</v>
      </c>
      <c r="H225" s="270" t="s">
        <v>43654</v>
      </c>
      <c r="I225" s="270" t="s">
        <v>43655</v>
      </c>
      <c r="J225" s="301" t="s">
        <v>48199</v>
      </c>
      <c r="K225" s="301" t="s">
        <v>43657</v>
      </c>
      <c r="L225" s="210" t="s">
        <v>45700</v>
      </c>
      <c r="M225" s="94" t="s">
        <v>43499</v>
      </c>
      <c r="N225" s="91">
        <v>50</v>
      </c>
      <c r="O225" s="91">
        <v>172</v>
      </c>
      <c r="P225" s="108">
        <f>IFERROR(N225*O225,0)</f>
        <v>8600</v>
      </c>
      <c r="Q225" s="83" t="s">
        <v>12041</v>
      </c>
      <c r="R225" s="541" t="s">
        <v>43500</v>
      </c>
      <c r="S225" s="109">
        <v>591010000</v>
      </c>
      <c r="T225" s="109">
        <v>30</v>
      </c>
    </row>
    <row r="226" spans="2:20" ht="15" customHeight="1">
      <c r="B226" s="90" t="s">
        <v>45231</v>
      </c>
      <c r="C226" s="210" t="s">
        <v>44743</v>
      </c>
      <c r="D226" s="210" t="s">
        <v>12050</v>
      </c>
      <c r="E226" s="270" t="s">
        <v>43658</v>
      </c>
      <c r="F226" s="270" t="s">
        <v>43582</v>
      </c>
      <c r="G226" s="270" t="s">
        <v>43583</v>
      </c>
      <c r="H226" s="286" t="s">
        <v>43659</v>
      </c>
      <c r="I226" s="270" t="s">
        <v>43660</v>
      </c>
      <c r="J226" s="301" t="s">
        <v>43661</v>
      </c>
      <c r="K226" s="301" t="s">
        <v>43662</v>
      </c>
      <c r="L226" s="210" t="s">
        <v>45700</v>
      </c>
      <c r="M226" s="82" t="s">
        <v>43499</v>
      </c>
      <c r="N226" s="91">
        <v>20</v>
      </c>
      <c r="O226" s="91">
        <v>69</v>
      </c>
      <c r="P226" s="108">
        <v>0</v>
      </c>
      <c r="Q226" s="89" t="s">
        <v>12039</v>
      </c>
      <c r="R226" s="224" t="s">
        <v>43500</v>
      </c>
      <c r="S226" s="123">
        <v>591010000</v>
      </c>
      <c r="T226" s="80">
        <v>30</v>
      </c>
    </row>
    <row r="227" spans="2:20" ht="15" customHeight="1">
      <c r="B227" s="90" t="s">
        <v>48200</v>
      </c>
      <c r="C227" s="210" t="s">
        <v>44743</v>
      </c>
      <c r="D227" s="90" t="s">
        <v>12050</v>
      </c>
      <c r="E227" s="270" t="s">
        <v>43658</v>
      </c>
      <c r="F227" s="270" t="s">
        <v>43582</v>
      </c>
      <c r="G227" s="270" t="s">
        <v>43583</v>
      </c>
      <c r="H227" s="270" t="s">
        <v>48201</v>
      </c>
      <c r="I227" s="270" t="s">
        <v>43660</v>
      </c>
      <c r="J227" s="301" t="s">
        <v>48202</v>
      </c>
      <c r="K227" s="301" t="s">
        <v>43662</v>
      </c>
      <c r="L227" s="210" t="s">
        <v>45700</v>
      </c>
      <c r="M227" s="94" t="s">
        <v>43499</v>
      </c>
      <c r="N227" s="91">
        <v>20</v>
      </c>
      <c r="O227" s="91">
        <v>224</v>
      </c>
      <c r="P227" s="108">
        <f>IFERROR(N227*O227,0)</f>
        <v>4480</v>
      </c>
      <c r="Q227" s="83" t="s">
        <v>12041</v>
      </c>
      <c r="R227" s="541" t="s">
        <v>43500</v>
      </c>
      <c r="S227" s="109">
        <v>591010000</v>
      </c>
      <c r="T227" s="109">
        <v>30</v>
      </c>
    </row>
    <row r="228" spans="2:20" ht="15" customHeight="1">
      <c r="B228" s="90" t="s">
        <v>45232</v>
      </c>
      <c r="C228" s="210" t="s">
        <v>44743</v>
      </c>
      <c r="D228" s="210" t="s">
        <v>12050</v>
      </c>
      <c r="E228" s="270" t="s">
        <v>43663</v>
      </c>
      <c r="F228" s="270" t="s">
        <v>43582</v>
      </c>
      <c r="G228" s="270" t="s">
        <v>43583</v>
      </c>
      <c r="H228" s="286" t="s">
        <v>43664</v>
      </c>
      <c r="I228" s="270" t="s">
        <v>43665</v>
      </c>
      <c r="J228" s="301" t="s">
        <v>43666</v>
      </c>
      <c r="K228" s="301" t="s">
        <v>43667</v>
      </c>
      <c r="L228" s="210" t="s">
        <v>45700</v>
      </c>
      <c r="M228" s="82" t="s">
        <v>43499</v>
      </c>
      <c r="N228" s="91">
        <v>5</v>
      </c>
      <c r="O228" s="91">
        <v>100</v>
      </c>
      <c r="P228" s="108">
        <v>0</v>
      </c>
      <c r="Q228" s="89" t="s">
        <v>12039</v>
      </c>
      <c r="R228" s="224" t="s">
        <v>43500</v>
      </c>
      <c r="S228" s="123">
        <v>591010000</v>
      </c>
      <c r="T228" s="80">
        <v>30</v>
      </c>
    </row>
    <row r="229" spans="2:20" ht="15" customHeight="1">
      <c r="B229" s="90" t="s">
        <v>48203</v>
      </c>
      <c r="C229" s="210" t="s">
        <v>44743</v>
      </c>
      <c r="D229" s="90" t="s">
        <v>12050</v>
      </c>
      <c r="E229" s="270" t="s">
        <v>43663</v>
      </c>
      <c r="F229" s="270" t="s">
        <v>43582</v>
      </c>
      <c r="G229" s="270" t="s">
        <v>43583</v>
      </c>
      <c r="H229" s="270" t="s">
        <v>43664</v>
      </c>
      <c r="I229" s="270" t="s">
        <v>43665</v>
      </c>
      <c r="J229" s="301" t="s">
        <v>48204</v>
      </c>
      <c r="K229" s="301" t="s">
        <v>43667</v>
      </c>
      <c r="L229" s="210" t="s">
        <v>45700</v>
      </c>
      <c r="M229" s="94" t="s">
        <v>43499</v>
      </c>
      <c r="N229" s="91">
        <v>5</v>
      </c>
      <c r="O229" s="91">
        <v>256</v>
      </c>
      <c r="P229" s="108">
        <f>IFERROR(N229*O229,0)</f>
        <v>1280</v>
      </c>
      <c r="Q229" s="83" t="s">
        <v>12041</v>
      </c>
      <c r="R229" s="541" t="s">
        <v>43500</v>
      </c>
      <c r="S229" s="109">
        <v>591010000</v>
      </c>
      <c r="T229" s="109">
        <v>30</v>
      </c>
    </row>
    <row r="230" spans="2:20" ht="15" customHeight="1">
      <c r="B230" s="90" t="s">
        <v>45233</v>
      </c>
      <c r="C230" s="210" t="s">
        <v>44743</v>
      </c>
      <c r="D230" s="210" t="s">
        <v>12050</v>
      </c>
      <c r="E230" s="270" t="s">
        <v>43668</v>
      </c>
      <c r="F230" s="270" t="s">
        <v>43582</v>
      </c>
      <c r="G230" s="270" t="s">
        <v>43583</v>
      </c>
      <c r="H230" s="286" t="s">
        <v>43669</v>
      </c>
      <c r="I230" s="270" t="s">
        <v>43670</v>
      </c>
      <c r="J230" s="301" t="s">
        <v>43671</v>
      </c>
      <c r="K230" s="301" t="s">
        <v>43672</v>
      </c>
      <c r="L230" s="210" t="s">
        <v>45700</v>
      </c>
      <c r="M230" s="82" t="s">
        <v>43499</v>
      </c>
      <c r="N230" s="91">
        <v>50</v>
      </c>
      <c r="O230" s="91">
        <v>142</v>
      </c>
      <c r="P230" s="108">
        <v>0</v>
      </c>
      <c r="Q230" s="89" t="s">
        <v>12039</v>
      </c>
      <c r="R230" s="224" t="s">
        <v>43500</v>
      </c>
      <c r="S230" s="123">
        <v>591010000</v>
      </c>
      <c r="T230" s="80">
        <v>30</v>
      </c>
    </row>
    <row r="231" spans="2:20" ht="15" customHeight="1">
      <c r="B231" s="90" t="s">
        <v>48205</v>
      </c>
      <c r="C231" s="210" t="s">
        <v>44743</v>
      </c>
      <c r="D231" s="90" t="s">
        <v>12050</v>
      </c>
      <c r="E231" s="270" t="s">
        <v>43668</v>
      </c>
      <c r="F231" s="270" t="s">
        <v>43582</v>
      </c>
      <c r="G231" s="270" t="s">
        <v>43583</v>
      </c>
      <c r="H231" s="270" t="s">
        <v>43669</v>
      </c>
      <c r="I231" s="270" t="s">
        <v>43670</v>
      </c>
      <c r="J231" s="301" t="s">
        <v>48206</v>
      </c>
      <c r="K231" s="301" t="s">
        <v>43672</v>
      </c>
      <c r="L231" s="210" t="s">
        <v>45700</v>
      </c>
      <c r="M231" s="94" t="s">
        <v>43499</v>
      </c>
      <c r="N231" s="91">
        <v>50</v>
      </c>
      <c r="O231" s="91">
        <v>315</v>
      </c>
      <c r="P231" s="108">
        <f>IFERROR(N231*O231,0)</f>
        <v>15750</v>
      </c>
      <c r="Q231" s="83" t="s">
        <v>12041</v>
      </c>
      <c r="R231" s="541" t="s">
        <v>43500</v>
      </c>
      <c r="S231" s="109">
        <v>591010000</v>
      </c>
      <c r="T231" s="109">
        <v>30</v>
      </c>
    </row>
    <row r="232" spans="2:20" ht="15" customHeight="1">
      <c r="B232" s="90" t="s">
        <v>45234</v>
      </c>
      <c r="C232" s="210" t="s">
        <v>44743</v>
      </c>
      <c r="D232" s="210" t="s">
        <v>12050</v>
      </c>
      <c r="E232" s="270" t="s">
        <v>43673</v>
      </c>
      <c r="F232" s="270" t="s">
        <v>43582</v>
      </c>
      <c r="G232" s="270" t="s">
        <v>43583</v>
      </c>
      <c r="H232" s="286" t="s">
        <v>43674</v>
      </c>
      <c r="I232" s="270" t="s">
        <v>43675</v>
      </c>
      <c r="J232" s="301" t="s">
        <v>43676</v>
      </c>
      <c r="K232" s="301" t="s">
        <v>43677</v>
      </c>
      <c r="L232" s="210" t="s">
        <v>45700</v>
      </c>
      <c r="M232" s="82" t="s">
        <v>43499</v>
      </c>
      <c r="N232" s="91">
        <v>50</v>
      </c>
      <c r="O232" s="91">
        <v>150</v>
      </c>
      <c r="P232" s="108">
        <v>0</v>
      </c>
      <c r="Q232" s="89" t="s">
        <v>12039</v>
      </c>
      <c r="R232" s="224" t="s">
        <v>43500</v>
      </c>
      <c r="S232" s="123">
        <v>591010000</v>
      </c>
      <c r="T232" s="80">
        <v>30</v>
      </c>
    </row>
    <row r="233" spans="2:20" ht="15" customHeight="1">
      <c r="B233" s="90" t="s">
        <v>48207</v>
      </c>
      <c r="C233" s="210" t="s">
        <v>44743</v>
      </c>
      <c r="D233" s="90" t="s">
        <v>12050</v>
      </c>
      <c r="E233" s="270" t="s">
        <v>43673</v>
      </c>
      <c r="F233" s="270" t="s">
        <v>43582</v>
      </c>
      <c r="G233" s="270" t="s">
        <v>43583</v>
      </c>
      <c r="H233" s="270" t="s">
        <v>43674</v>
      </c>
      <c r="I233" s="270" t="s">
        <v>43675</v>
      </c>
      <c r="J233" s="301" t="s">
        <v>48208</v>
      </c>
      <c r="K233" s="301" t="s">
        <v>43677</v>
      </c>
      <c r="L233" s="210" t="s">
        <v>45700</v>
      </c>
      <c r="M233" s="94" t="s">
        <v>43499</v>
      </c>
      <c r="N233" s="91">
        <v>50</v>
      </c>
      <c r="O233" s="91">
        <v>384</v>
      </c>
      <c r="P233" s="108">
        <f>IFERROR(N233*O233,0)</f>
        <v>19200</v>
      </c>
      <c r="Q233" s="83" t="s">
        <v>12041</v>
      </c>
      <c r="R233" s="541" t="s">
        <v>43500</v>
      </c>
      <c r="S233" s="109">
        <v>591010000</v>
      </c>
      <c r="T233" s="109">
        <v>30</v>
      </c>
    </row>
    <row r="234" spans="2:20" ht="15" customHeight="1">
      <c r="B234" s="90" t="s">
        <v>45235</v>
      </c>
      <c r="C234" s="210" t="s">
        <v>44743</v>
      </c>
      <c r="D234" s="210" t="s">
        <v>12050</v>
      </c>
      <c r="E234" s="270" t="s">
        <v>43678</v>
      </c>
      <c r="F234" s="270" t="s">
        <v>43582</v>
      </c>
      <c r="G234" s="270" t="s">
        <v>43583</v>
      </c>
      <c r="H234" s="286" t="s">
        <v>43679</v>
      </c>
      <c r="I234" s="270" t="s">
        <v>43680</v>
      </c>
      <c r="J234" s="301" t="s">
        <v>43681</v>
      </c>
      <c r="K234" s="301" t="s">
        <v>43682</v>
      </c>
      <c r="L234" s="210" t="s">
        <v>45700</v>
      </c>
      <c r="M234" s="82" t="s">
        <v>43499</v>
      </c>
      <c r="N234" s="91">
        <v>50</v>
      </c>
      <c r="O234" s="91">
        <v>230</v>
      </c>
      <c r="P234" s="108">
        <v>0</v>
      </c>
      <c r="Q234" s="89" t="s">
        <v>12039</v>
      </c>
      <c r="R234" s="224" t="s">
        <v>43500</v>
      </c>
      <c r="S234" s="123">
        <v>591010000</v>
      </c>
      <c r="T234" s="80">
        <v>30</v>
      </c>
    </row>
    <row r="235" spans="2:20" ht="15" customHeight="1">
      <c r="B235" s="90" t="s">
        <v>48209</v>
      </c>
      <c r="C235" s="210" t="s">
        <v>44743</v>
      </c>
      <c r="D235" s="90" t="s">
        <v>12050</v>
      </c>
      <c r="E235" s="270" t="s">
        <v>43678</v>
      </c>
      <c r="F235" s="270" t="s">
        <v>43582</v>
      </c>
      <c r="G235" s="270" t="s">
        <v>43583</v>
      </c>
      <c r="H235" s="270" t="s">
        <v>43679</v>
      </c>
      <c r="I235" s="270" t="s">
        <v>43680</v>
      </c>
      <c r="J235" s="301" t="s">
        <v>48210</v>
      </c>
      <c r="K235" s="301" t="s">
        <v>43682</v>
      </c>
      <c r="L235" s="210" t="s">
        <v>45700</v>
      </c>
      <c r="M235" s="94" t="s">
        <v>43499</v>
      </c>
      <c r="N235" s="91">
        <v>50</v>
      </c>
      <c r="O235" s="91">
        <v>402</v>
      </c>
      <c r="P235" s="108">
        <f>IFERROR(N235*O235,0)</f>
        <v>20100</v>
      </c>
      <c r="Q235" s="83" t="s">
        <v>12041</v>
      </c>
      <c r="R235" s="541" t="s">
        <v>43500</v>
      </c>
      <c r="S235" s="109">
        <v>591010000</v>
      </c>
      <c r="T235" s="109">
        <v>30</v>
      </c>
    </row>
    <row r="236" spans="2:20" ht="15" customHeight="1">
      <c r="B236" s="90" t="s">
        <v>45236</v>
      </c>
      <c r="C236" s="210" t="s">
        <v>44743</v>
      </c>
      <c r="D236" s="210" t="s">
        <v>12050</v>
      </c>
      <c r="E236" s="270" t="s">
        <v>43683</v>
      </c>
      <c r="F236" s="270" t="s">
        <v>43582</v>
      </c>
      <c r="G236" s="270" t="s">
        <v>43583</v>
      </c>
      <c r="H236" s="286" t="s">
        <v>43684</v>
      </c>
      <c r="I236" s="270" t="s">
        <v>43685</v>
      </c>
      <c r="J236" s="211" t="s">
        <v>43686</v>
      </c>
      <c r="K236" s="211" t="s">
        <v>43687</v>
      </c>
      <c r="L236" s="210" t="s">
        <v>45700</v>
      </c>
      <c r="M236" s="82" t="s">
        <v>43499</v>
      </c>
      <c r="N236" s="91">
        <v>5</v>
      </c>
      <c r="O236" s="91">
        <v>1963</v>
      </c>
      <c r="P236" s="108">
        <v>0</v>
      </c>
      <c r="Q236" s="89" t="s">
        <v>12039</v>
      </c>
      <c r="R236" s="224" t="s">
        <v>43500</v>
      </c>
      <c r="S236" s="123">
        <v>591010000</v>
      </c>
      <c r="T236" s="80">
        <v>30</v>
      </c>
    </row>
    <row r="237" spans="2:20" ht="15" customHeight="1">
      <c r="B237" s="90" t="s">
        <v>48211</v>
      </c>
      <c r="C237" s="210" t="s">
        <v>44743</v>
      </c>
      <c r="D237" s="90" t="s">
        <v>12050</v>
      </c>
      <c r="E237" s="270" t="s">
        <v>43683</v>
      </c>
      <c r="F237" s="270" t="s">
        <v>43582</v>
      </c>
      <c r="G237" s="270" t="s">
        <v>43583</v>
      </c>
      <c r="H237" s="270" t="s">
        <v>48212</v>
      </c>
      <c r="I237" s="270" t="s">
        <v>43685</v>
      </c>
      <c r="J237" s="211" t="s">
        <v>48213</v>
      </c>
      <c r="K237" s="211" t="s">
        <v>43687</v>
      </c>
      <c r="L237" s="210" t="s">
        <v>45700</v>
      </c>
      <c r="M237" s="94" t="s">
        <v>43499</v>
      </c>
      <c r="N237" s="91">
        <v>5</v>
      </c>
      <c r="O237" s="91">
        <v>4034</v>
      </c>
      <c r="P237" s="108">
        <f>IFERROR(N237*O237,0)</f>
        <v>20170</v>
      </c>
      <c r="Q237" s="83" t="s">
        <v>12041</v>
      </c>
      <c r="R237" s="541" t="s">
        <v>43500</v>
      </c>
      <c r="S237" s="109">
        <v>591010000</v>
      </c>
      <c r="T237" s="109">
        <v>30</v>
      </c>
    </row>
    <row r="238" spans="2:20" ht="15" customHeight="1">
      <c r="B238" s="90" t="s">
        <v>45237</v>
      </c>
      <c r="C238" s="210" t="s">
        <v>44743</v>
      </c>
      <c r="D238" s="210" t="s">
        <v>12050</v>
      </c>
      <c r="E238" s="270" t="s">
        <v>43688</v>
      </c>
      <c r="F238" s="270" t="s">
        <v>43582</v>
      </c>
      <c r="G238" s="270" t="s">
        <v>43583</v>
      </c>
      <c r="H238" s="286" t="s">
        <v>43689</v>
      </c>
      <c r="I238" s="270" t="s">
        <v>43690</v>
      </c>
      <c r="J238" s="211" t="s">
        <v>43691</v>
      </c>
      <c r="K238" s="211" t="s">
        <v>43692</v>
      </c>
      <c r="L238" s="210" t="s">
        <v>45700</v>
      </c>
      <c r="M238" s="82" t="s">
        <v>43499</v>
      </c>
      <c r="N238" s="91">
        <v>50</v>
      </c>
      <c r="O238" s="91">
        <v>300</v>
      </c>
      <c r="P238" s="108">
        <v>0</v>
      </c>
      <c r="Q238" s="89" t="s">
        <v>12039</v>
      </c>
      <c r="R238" s="224" t="s">
        <v>43500</v>
      </c>
      <c r="S238" s="123">
        <v>591010000</v>
      </c>
      <c r="T238" s="80">
        <v>30</v>
      </c>
    </row>
    <row r="239" spans="2:20" ht="15" customHeight="1">
      <c r="B239" s="90" t="s">
        <v>48214</v>
      </c>
      <c r="C239" s="210" t="s">
        <v>44743</v>
      </c>
      <c r="D239" s="90" t="s">
        <v>12050</v>
      </c>
      <c r="E239" s="270" t="s">
        <v>43688</v>
      </c>
      <c r="F239" s="270" t="s">
        <v>43582</v>
      </c>
      <c r="G239" s="270" t="s">
        <v>43583</v>
      </c>
      <c r="H239" s="270" t="s">
        <v>43689</v>
      </c>
      <c r="I239" s="270" t="s">
        <v>43690</v>
      </c>
      <c r="J239" s="211" t="s">
        <v>48215</v>
      </c>
      <c r="K239" s="211" t="s">
        <v>43692</v>
      </c>
      <c r="L239" s="210" t="s">
        <v>45700</v>
      </c>
      <c r="M239" s="94" t="s">
        <v>43499</v>
      </c>
      <c r="N239" s="91">
        <v>50</v>
      </c>
      <c r="O239" s="91">
        <v>205</v>
      </c>
      <c r="P239" s="108">
        <f t="shared" ref="P239:P247" si="4">IFERROR(N239*O239,0)</f>
        <v>10250</v>
      </c>
      <c r="Q239" s="83" t="s">
        <v>12041</v>
      </c>
      <c r="R239" s="541" t="s">
        <v>43500</v>
      </c>
      <c r="S239" s="109">
        <v>591010000</v>
      </c>
      <c r="T239" s="109">
        <v>30</v>
      </c>
    </row>
    <row r="240" spans="2:20" ht="15" customHeight="1">
      <c r="B240" s="90" t="s">
        <v>45238</v>
      </c>
      <c r="C240" s="210" t="s">
        <v>44743</v>
      </c>
      <c r="D240" s="210" t="s">
        <v>12050</v>
      </c>
      <c r="E240" s="270" t="s">
        <v>43688</v>
      </c>
      <c r="F240" s="270" t="s">
        <v>43582</v>
      </c>
      <c r="G240" s="270" t="s">
        <v>43583</v>
      </c>
      <c r="H240" s="286" t="s">
        <v>43689</v>
      </c>
      <c r="I240" s="270" t="s">
        <v>43690</v>
      </c>
      <c r="J240" s="211" t="s">
        <v>43693</v>
      </c>
      <c r="K240" s="211" t="s">
        <v>43694</v>
      </c>
      <c r="L240" s="210" t="s">
        <v>45700</v>
      </c>
      <c r="M240" s="82" t="s">
        <v>43499</v>
      </c>
      <c r="N240" s="91">
        <v>50</v>
      </c>
      <c r="O240" s="91">
        <v>300</v>
      </c>
      <c r="P240" s="108">
        <v>0</v>
      </c>
      <c r="Q240" s="89" t="s">
        <v>12039</v>
      </c>
      <c r="R240" s="224" t="s">
        <v>43500</v>
      </c>
      <c r="S240" s="123">
        <v>591010000</v>
      </c>
      <c r="T240" s="80">
        <v>30</v>
      </c>
    </row>
    <row r="241" spans="2:20" ht="15" customHeight="1">
      <c r="B241" s="90" t="s">
        <v>48216</v>
      </c>
      <c r="C241" s="210" t="s">
        <v>44743</v>
      </c>
      <c r="D241" s="90" t="s">
        <v>12050</v>
      </c>
      <c r="E241" s="270" t="s">
        <v>43688</v>
      </c>
      <c r="F241" s="270" t="s">
        <v>43582</v>
      </c>
      <c r="G241" s="270" t="s">
        <v>43583</v>
      </c>
      <c r="H241" s="270" t="s">
        <v>48217</v>
      </c>
      <c r="I241" s="270" t="s">
        <v>43690</v>
      </c>
      <c r="J241" s="211" t="s">
        <v>48218</v>
      </c>
      <c r="K241" s="211" t="s">
        <v>48219</v>
      </c>
      <c r="L241" s="210" t="s">
        <v>45700</v>
      </c>
      <c r="M241" s="94" t="s">
        <v>43499</v>
      </c>
      <c r="N241" s="91">
        <v>50</v>
      </c>
      <c r="O241" s="91">
        <v>223</v>
      </c>
      <c r="P241" s="108">
        <f t="shared" si="4"/>
        <v>11150</v>
      </c>
      <c r="Q241" s="83" t="s">
        <v>12041</v>
      </c>
      <c r="R241" s="541" t="s">
        <v>43500</v>
      </c>
      <c r="S241" s="109">
        <v>591010000</v>
      </c>
      <c r="T241" s="109">
        <v>30</v>
      </c>
    </row>
    <row r="242" spans="2:20" ht="15" customHeight="1">
      <c r="B242" s="90" t="s">
        <v>45239</v>
      </c>
      <c r="C242" s="210" t="s">
        <v>44743</v>
      </c>
      <c r="D242" s="210" t="s">
        <v>12050</v>
      </c>
      <c r="E242" s="270" t="s">
        <v>43688</v>
      </c>
      <c r="F242" s="270" t="s">
        <v>43582</v>
      </c>
      <c r="G242" s="270" t="s">
        <v>43583</v>
      </c>
      <c r="H242" s="286" t="s">
        <v>43689</v>
      </c>
      <c r="I242" s="270" t="s">
        <v>43690</v>
      </c>
      <c r="J242" s="211" t="s">
        <v>43695</v>
      </c>
      <c r="K242" s="211" t="s">
        <v>43696</v>
      </c>
      <c r="L242" s="210" t="s">
        <v>45700</v>
      </c>
      <c r="M242" s="82" t="s">
        <v>43499</v>
      </c>
      <c r="N242" s="91">
        <v>50</v>
      </c>
      <c r="O242" s="91">
        <v>350</v>
      </c>
      <c r="P242" s="108">
        <v>0</v>
      </c>
      <c r="Q242" s="89" t="s">
        <v>12039</v>
      </c>
      <c r="R242" s="224" t="s">
        <v>43500</v>
      </c>
      <c r="S242" s="123">
        <v>591010000</v>
      </c>
      <c r="T242" s="80">
        <v>30</v>
      </c>
    </row>
    <row r="243" spans="2:20" ht="15" customHeight="1">
      <c r="B243" s="90" t="s">
        <v>48220</v>
      </c>
      <c r="C243" s="210" t="s">
        <v>44743</v>
      </c>
      <c r="D243" s="90" t="s">
        <v>12050</v>
      </c>
      <c r="E243" s="270" t="s">
        <v>43688</v>
      </c>
      <c r="F243" s="270" t="s">
        <v>43582</v>
      </c>
      <c r="G243" s="270" t="s">
        <v>43583</v>
      </c>
      <c r="H243" s="270" t="s">
        <v>43689</v>
      </c>
      <c r="I243" s="270" t="s">
        <v>43690</v>
      </c>
      <c r="J243" s="211" t="s">
        <v>43695</v>
      </c>
      <c r="K243" s="211" t="s">
        <v>48221</v>
      </c>
      <c r="L243" s="210" t="s">
        <v>45700</v>
      </c>
      <c r="M243" s="94" t="s">
        <v>43499</v>
      </c>
      <c r="N243" s="91">
        <v>50</v>
      </c>
      <c r="O243" s="91">
        <v>324</v>
      </c>
      <c r="P243" s="108">
        <f t="shared" si="4"/>
        <v>16200</v>
      </c>
      <c r="Q243" s="83" t="s">
        <v>12041</v>
      </c>
      <c r="R243" s="541" t="s">
        <v>43500</v>
      </c>
      <c r="S243" s="109">
        <v>591010000</v>
      </c>
      <c r="T243" s="109">
        <v>30</v>
      </c>
    </row>
    <row r="244" spans="2:20" ht="15" customHeight="1">
      <c r="B244" s="90" t="s">
        <v>45240</v>
      </c>
      <c r="C244" s="210" t="s">
        <v>44743</v>
      </c>
      <c r="D244" s="210" t="s">
        <v>12050</v>
      </c>
      <c r="E244" s="270" t="s">
        <v>43688</v>
      </c>
      <c r="F244" s="270" t="s">
        <v>43582</v>
      </c>
      <c r="G244" s="270" t="s">
        <v>43583</v>
      </c>
      <c r="H244" s="286" t="s">
        <v>43689</v>
      </c>
      <c r="I244" s="270" t="s">
        <v>43690</v>
      </c>
      <c r="J244" s="211" t="s">
        <v>43697</v>
      </c>
      <c r="K244" s="211" t="s">
        <v>43698</v>
      </c>
      <c r="L244" s="210" t="s">
        <v>45700</v>
      </c>
      <c r="M244" s="82" t="s">
        <v>43499</v>
      </c>
      <c r="N244" s="91">
        <v>50</v>
      </c>
      <c r="O244" s="91">
        <v>550</v>
      </c>
      <c r="P244" s="108">
        <v>0</v>
      </c>
      <c r="Q244" s="89" t="s">
        <v>12039</v>
      </c>
      <c r="R244" s="224" t="s">
        <v>43500</v>
      </c>
      <c r="S244" s="123">
        <v>591010000</v>
      </c>
      <c r="T244" s="80">
        <v>30</v>
      </c>
    </row>
    <row r="245" spans="2:20" ht="15" customHeight="1">
      <c r="B245" s="90" t="s">
        <v>48222</v>
      </c>
      <c r="C245" s="210" t="s">
        <v>44743</v>
      </c>
      <c r="D245" s="90" t="s">
        <v>12050</v>
      </c>
      <c r="E245" s="270" t="s">
        <v>43688</v>
      </c>
      <c r="F245" s="270" t="s">
        <v>43582</v>
      </c>
      <c r="G245" s="270" t="s">
        <v>43583</v>
      </c>
      <c r="H245" s="270" t="s">
        <v>43689</v>
      </c>
      <c r="I245" s="270" t="s">
        <v>43690</v>
      </c>
      <c r="J245" s="211" t="s">
        <v>43697</v>
      </c>
      <c r="K245" s="211" t="s">
        <v>43698</v>
      </c>
      <c r="L245" s="210" t="s">
        <v>45700</v>
      </c>
      <c r="M245" s="94" t="s">
        <v>43499</v>
      </c>
      <c r="N245" s="91">
        <v>50</v>
      </c>
      <c r="O245" s="91">
        <v>466</v>
      </c>
      <c r="P245" s="108">
        <f t="shared" si="4"/>
        <v>23300</v>
      </c>
      <c r="Q245" s="83" t="s">
        <v>12041</v>
      </c>
      <c r="R245" s="541" t="s">
        <v>43500</v>
      </c>
      <c r="S245" s="109">
        <v>591010000</v>
      </c>
      <c r="T245" s="109">
        <v>30</v>
      </c>
    </row>
    <row r="246" spans="2:20" ht="15" customHeight="1">
      <c r="B246" s="90" t="s">
        <v>45241</v>
      </c>
      <c r="C246" s="210" t="s">
        <v>44743</v>
      </c>
      <c r="D246" s="210" t="s">
        <v>12050</v>
      </c>
      <c r="E246" s="270" t="s">
        <v>43688</v>
      </c>
      <c r="F246" s="270" t="s">
        <v>43582</v>
      </c>
      <c r="G246" s="270" t="s">
        <v>43583</v>
      </c>
      <c r="H246" s="286" t="s">
        <v>43689</v>
      </c>
      <c r="I246" s="270" t="s">
        <v>43690</v>
      </c>
      <c r="J246" s="211" t="s">
        <v>43699</v>
      </c>
      <c r="K246" s="211" t="s">
        <v>43700</v>
      </c>
      <c r="L246" s="210" t="s">
        <v>45700</v>
      </c>
      <c r="M246" s="82" t="s">
        <v>43499</v>
      </c>
      <c r="N246" s="91">
        <v>50</v>
      </c>
      <c r="O246" s="91">
        <v>860</v>
      </c>
      <c r="P246" s="108">
        <v>0</v>
      </c>
      <c r="Q246" s="89" t="s">
        <v>12039</v>
      </c>
      <c r="R246" s="224" t="s">
        <v>43500</v>
      </c>
      <c r="S246" s="123">
        <v>591010000</v>
      </c>
      <c r="T246" s="80">
        <v>30</v>
      </c>
    </row>
    <row r="247" spans="2:20" ht="15" customHeight="1">
      <c r="B247" s="90" t="s">
        <v>48223</v>
      </c>
      <c r="C247" s="210" t="s">
        <v>44743</v>
      </c>
      <c r="D247" s="90" t="s">
        <v>12050</v>
      </c>
      <c r="E247" s="270" t="s">
        <v>43688</v>
      </c>
      <c r="F247" s="270" t="s">
        <v>43582</v>
      </c>
      <c r="G247" s="270" t="s">
        <v>43583</v>
      </c>
      <c r="H247" s="270" t="s">
        <v>43689</v>
      </c>
      <c r="I247" s="270" t="s">
        <v>43690</v>
      </c>
      <c r="J247" s="211" t="s">
        <v>43699</v>
      </c>
      <c r="K247" s="211" t="s">
        <v>48224</v>
      </c>
      <c r="L247" s="210" t="s">
        <v>45700</v>
      </c>
      <c r="M247" s="94" t="s">
        <v>43499</v>
      </c>
      <c r="N247" s="91">
        <v>50</v>
      </c>
      <c r="O247" s="91">
        <v>702</v>
      </c>
      <c r="P247" s="108">
        <f t="shared" si="4"/>
        <v>35100</v>
      </c>
      <c r="Q247" s="83" t="s">
        <v>12041</v>
      </c>
      <c r="R247" s="541" t="s">
        <v>43500</v>
      </c>
      <c r="S247" s="109">
        <v>591010000</v>
      </c>
      <c r="T247" s="109">
        <v>30</v>
      </c>
    </row>
    <row r="248" spans="2:20" ht="15" customHeight="1">
      <c r="B248" s="90" t="s">
        <v>45242</v>
      </c>
      <c r="C248" s="210" t="s">
        <v>44743</v>
      </c>
      <c r="D248" s="210" t="s">
        <v>12050</v>
      </c>
      <c r="E248" s="270" t="s">
        <v>43688</v>
      </c>
      <c r="F248" s="270" t="s">
        <v>43582</v>
      </c>
      <c r="G248" s="270" t="s">
        <v>43583</v>
      </c>
      <c r="H248" s="286" t="s">
        <v>43689</v>
      </c>
      <c r="I248" s="270" t="s">
        <v>43690</v>
      </c>
      <c r="J248" s="211" t="s">
        <v>43701</v>
      </c>
      <c r="K248" s="211" t="s">
        <v>43702</v>
      </c>
      <c r="L248" s="210" t="s">
        <v>45700</v>
      </c>
      <c r="M248" s="82" t="s">
        <v>43499</v>
      </c>
      <c r="N248" s="91">
        <v>50</v>
      </c>
      <c r="O248" s="91">
        <v>880</v>
      </c>
      <c r="P248" s="108">
        <v>0</v>
      </c>
      <c r="Q248" s="89" t="s">
        <v>12039</v>
      </c>
      <c r="R248" s="89" t="s">
        <v>43500</v>
      </c>
      <c r="S248" s="123">
        <v>591010000</v>
      </c>
      <c r="T248" s="80">
        <v>30</v>
      </c>
    </row>
    <row r="249" spans="2:20" ht="15" customHeight="1">
      <c r="B249" s="135" t="s">
        <v>48929</v>
      </c>
      <c r="C249" s="210" t="s">
        <v>44743</v>
      </c>
      <c r="D249" s="135" t="s">
        <v>12050</v>
      </c>
      <c r="E249" s="270" t="s">
        <v>43688</v>
      </c>
      <c r="F249" s="270" t="s">
        <v>43582</v>
      </c>
      <c r="G249" s="270" t="s">
        <v>43583</v>
      </c>
      <c r="H249" s="270" t="s">
        <v>43689</v>
      </c>
      <c r="I249" s="270" t="s">
        <v>43690</v>
      </c>
      <c r="J249" s="211" t="s">
        <v>43701</v>
      </c>
      <c r="K249" s="211" t="s">
        <v>43702</v>
      </c>
      <c r="L249" s="210" t="s">
        <v>45700</v>
      </c>
      <c r="M249" s="94" t="s">
        <v>43499</v>
      </c>
      <c r="N249" s="107">
        <v>50</v>
      </c>
      <c r="O249" s="91">
        <v>880</v>
      </c>
      <c r="P249" s="108">
        <f>IFERROR(N249*O249,0)</f>
        <v>44000</v>
      </c>
      <c r="Q249" s="89" t="s">
        <v>12041</v>
      </c>
      <c r="R249" s="224" t="s">
        <v>43500</v>
      </c>
      <c r="S249" s="109">
        <v>591010000</v>
      </c>
      <c r="T249" s="109">
        <v>100</v>
      </c>
    </row>
    <row r="250" spans="2:20" ht="15" customHeight="1">
      <c r="B250" s="90" t="s">
        <v>45243</v>
      </c>
      <c r="C250" s="210" t="s">
        <v>44743</v>
      </c>
      <c r="D250" s="210" t="s">
        <v>12050</v>
      </c>
      <c r="E250" s="270" t="s">
        <v>43715</v>
      </c>
      <c r="F250" s="270" t="s">
        <v>45720</v>
      </c>
      <c r="G250" s="270" t="s">
        <v>43704</v>
      </c>
      <c r="H250" s="286" t="s">
        <v>43716</v>
      </c>
      <c r="I250" s="270" t="s">
        <v>43717</v>
      </c>
      <c r="J250" s="211" t="s">
        <v>43718</v>
      </c>
      <c r="K250" s="211" t="s">
        <v>43718</v>
      </c>
      <c r="L250" s="210" t="s">
        <v>45700</v>
      </c>
      <c r="M250" s="82" t="s">
        <v>43499</v>
      </c>
      <c r="N250" s="91">
        <v>500</v>
      </c>
      <c r="O250" s="91">
        <v>290</v>
      </c>
      <c r="P250" s="108">
        <f t="shared" si="3"/>
        <v>145000</v>
      </c>
      <c r="Q250" s="89" t="s">
        <v>12039</v>
      </c>
      <c r="R250" s="224" t="s">
        <v>43500</v>
      </c>
      <c r="S250" s="89" t="s">
        <v>38919</v>
      </c>
      <c r="T250" s="80">
        <v>30</v>
      </c>
    </row>
    <row r="251" spans="2:20" ht="15" customHeight="1">
      <c r="B251" s="90" t="s">
        <v>45244</v>
      </c>
      <c r="C251" s="210" t="s">
        <v>44743</v>
      </c>
      <c r="D251" s="210" t="s">
        <v>12050</v>
      </c>
      <c r="E251" s="270" t="s">
        <v>43715</v>
      </c>
      <c r="F251" s="270" t="s">
        <v>45720</v>
      </c>
      <c r="G251" s="270" t="s">
        <v>43704</v>
      </c>
      <c r="H251" s="286" t="s">
        <v>43716</v>
      </c>
      <c r="I251" s="270" t="s">
        <v>43717</v>
      </c>
      <c r="J251" s="211" t="s">
        <v>43719</v>
      </c>
      <c r="K251" s="211" t="s">
        <v>43719</v>
      </c>
      <c r="L251" s="210" t="s">
        <v>45700</v>
      </c>
      <c r="M251" s="82" t="s">
        <v>43499</v>
      </c>
      <c r="N251" s="91">
        <v>500</v>
      </c>
      <c r="O251" s="91">
        <v>683</v>
      </c>
      <c r="P251" s="108">
        <f t="shared" si="3"/>
        <v>341500</v>
      </c>
      <c r="Q251" s="89" t="s">
        <v>12039</v>
      </c>
      <c r="R251" s="224" t="s">
        <v>43500</v>
      </c>
      <c r="S251" s="89" t="s">
        <v>38919</v>
      </c>
      <c r="T251" s="80">
        <v>30</v>
      </c>
    </row>
    <row r="252" spans="2:20" ht="15" customHeight="1">
      <c r="B252" s="90" t="s">
        <v>45245</v>
      </c>
      <c r="C252" s="210" t="s">
        <v>44743</v>
      </c>
      <c r="D252" s="210" t="s">
        <v>12050</v>
      </c>
      <c r="E252" s="270" t="s">
        <v>43715</v>
      </c>
      <c r="F252" s="270" t="s">
        <v>45720</v>
      </c>
      <c r="G252" s="270" t="s">
        <v>43704</v>
      </c>
      <c r="H252" s="286" t="s">
        <v>43716</v>
      </c>
      <c r="I252" s="270" t="s">
        <v>43717</v>
      </c>
      <c r="J252" s="211" t="s">
        <v>43720</v>
      </c>
      <c r="K252" s="211" t="s">
        <v>43720</v>
      </c>
      <c r="L252" s="210" t="s">
        <v>45700</v>
      </c>
      <c r="M252" s="82" t="s">
        <v>43499</v>
      </c>
      <c r="N252" s="91">
        <v>500</v>
      </c>
      <c r="O252" s="91">
        <v>443</v>
      </c>
      <c r="P252" s="108">
        <f t="shared" si="3"/>
        <v>221500</v>
      </c>
      <c r="Q252" s="89" t="s">
        <v>12039</v>
      </c>
      <c r="R252" s="224" t="s">
        <v>43500</v>
      </c>
      <c r="S252" s="89" t="s">
        <v>38919</v>
      </c>
      <c r="T252" s="80">
        <v>30</v>
      </c>
    </row>
    <row r="253" spans="2:20" ht="15" customHeight="1">
      <c r="B253" s="90" t="s">
        <v>45246</v>
      </c>
      <c r="C253" s="210" t="s">
        <v>44743</v>
      </c>
      <c r="D253" s="210" t="s">
        <v>12050</v>
      </c>
      <c r="E253" s="270" t="s">
        <v>43703</v>
      </c>
      <c r="F253" s="270" t="s">
        <v>45720</v>
      </c>
      <c r="G253" s="270" t="s">
        <v>43704</v>
      </c>
      <c r="H253" s="286" t="s">
        <v>45821</v>
      </c>
      <c r="I253" s="270" t="s">
        <v>43705</v>
      </c>
      <c r="J253" s="401" t="s">
        <v>43706</v>
      </c>
      <c r="K253" s="401" t="s">
        <v>43706</v>
      </c>
      <c r="L253" s="210" t="s">
        <v>45700</v>
      </c>
      <c r="M253" s="82" t="s">
        <v>43499</v>
      </c>
      <c r="N253" s="91">
        <v>3000</v>
      </c>
      <c r="O253" s="91">
        <v>303</v>
      </c>
      <c r="P253" s="108">
        <f t="shared" si="3"/>
        <v>909000</v>
      </c>
      <c r="Q253" s="89" t="s">
        <v>12039</v>
      </c>
      <c r="R253" s="224" t="s">
        <v>43500</v>
      </c>
      <c r="S253" s="89" t="s">
        <v>38919</v>
      </c>
      <c r="T253" s="80">
        <v>30</v>
      </c>
    </row>
    <row r="254" spans="2:20" ht="15" customHeight="1">
      <c r="B254" s="90" t="s">
        <v>45247</v>
      </c>
      <c r="C254" s="210" t="s">
        <v>44743</v>
      </c>
      <c r="D254" s="210" t="s">
        <v>12050</v>
      </c>
      <c r="E254" s="270" t="s">
        <v>43707</v>
      </c>
      <c r="F254" s="270" t="s">
        <v>43708</v>
      </c>
      <c r="G254" s="270" t="s">
        <v>43709</v>
      </c>
      <c r="H254" s="286" t="s">
        <v>43710</v>
      </c>
      <c r="I254" s="270" t="s">
        <v>43711</v>
      </c>
      <c r="J254" s="135" t="s">
        <v>43712</v>
      </c>
      <c r="K254" s="135" t="s">
        <v>43712</v>
      </c>
      <c r="L254" s="210" t="s">
        <v>45700</v>
      </c>
      <c r="M254" s="82" t="s">
        <v>43499</v>
      </c>
      <c r="N254" s="91">
        <v>2000</v>
      </c>
      <c r="O254" s="91">
        <v>263</v>
      </c>
      <c r="P254" s="108">
        <f t="shared" si="3"/>
        <v>526000</v>
      </c>
      <c r="Q254" s="89" t="s">
        <v>12039</v>
      </c>
      <c r="R254" s="224" t="s">
        <v>43500</v>
      </c>
      <c r="S254" s="89" t="s">
        <v>38919</v>
      </c>
      <c r="T254" s="80">
        <v>30</v>
      </c>
    </row>
    <row r="255" spans="2:20" ht="15" customHeight="1">
      <c r="B255" s="90" t="s">
        <v>45248</v>
      </c>
      <c r="C255" s="210" t="s">
        <v>44743</v>
      </c>
      <c r="D255" s="210" t="s">
        <v>12050</v>
      </c>
      <c r="E255" s="270" t="s">
        <v>43707</v>
      </c>
      <c r="F255" s="270" t="s">
        <v>43708</v>
      </c>
      <c r="G255" s="270" t="s">
        <v>43709</v>
      </c>
      <c r="H255" s="286" t="s">
        <v>43710</v>
      </c>
      <c r="I255" s="270" t="s">
        <v>43711</v>
      </c>
      <c r="J255" s="211" t="s">
        <v>43713</v>
      </c>
      <c r="K255" s="211" t="s">
        <v>43713</v>
      </c>
      <c r="L255" s="210" t="s">
        <v>45700</v>
      </c>
      <c r="M255" s="82" t="s">
        <v>43499</v>
      </c>
      <c r="N255" s="91">
        <v>2000</v>
      </c>
      <c r="O255" s="91">
        <v>122</v>
      </c>
      <c r="P255" s="108">
        <f t="shared" si="3"/>
        <v>244000</v>
      </c>
      <c r="Q255" s="89" t="s">
        <v>12039</v>
      </c>
      <c r="R255" s="224" t="s">
        <v>43500</v>
      </c>
      <c r="S255" s="89" t="s">
        <v>38919</v>
      </c>
      <c r="T255" s="80">
        <v>30</v>
      </c>
    </row>
    <row r="256" spans="2:20" ht="15" customHeight="1">
      <c r="B256" s="90" t="s">
        <v>45249</v>
      </c>
      <c r="C256" s="210" t="s">
        <v>44743</v>
      </c>
      <c r="D256" s="210" t="s">
        <v>12050</v>
      </c>
      <c r="E256" s="270" t="s">
        <v>43707</v>
      </c>
      <c r="F256" s="270" t="s">
        <v>43708</v>
      </c>
      <c r="G256" s="270" t="s">
        <v>43709</v>
      </c>
      <c r="H256" s="286" t="s">
        <v>43710</v>
      </c>
      <c r="I256" s="270" t="s">
        <v>43711</v>
      </c>
      <c r="J256" s="211" t="s">
        <v>43714</v>
      </c>
      <c r="K256" s="211" t="s">
        <v>43714</v>
      </c>
      <c r="L256" s="210" t="s">
        <v>45700</v>
      </c>
      <c r="M256" s="82" t="s">
        <v>43499</v>
      </c>
      <c r="N256" s="91">
        <v>500</v>
      </c>
      <c r="O256" s="91">
        <v>268</v>
      </c>
      <c r="P256" s="108">
        <f t="shared" ref="P256:P319" si="5">IFERROR(N256*O256,0)</f>
        <v>134000</v>
      </c>
      <c r="Q256" s="89" t="s">
        <v>12039</v>
      </c>
      <c r="R256" s="224" t="s">
        <v>43500</v>
      </c>
      <c r="S256" s="89" t="s">
        <v>38919</v>
      </c>
      <c r="T256" s="80">
        <v>30</v>
      </c>
    </row>
    <row r="257" spans="2:20" ht="15" customHeight="1">
      <c r="B257" s="90" t="s">
        <v>45250</v>
      </c>
      <c r="C257" s="210" t="s">
        <v>44743</v>
      </c>
      <c r="D257" s="210" t="s">
        <v>12050</v>
      </c>
      <c r="E257" s="286" t="s">
        <v>44594</v>
      </c>
      <c r="F257" s="135" t="s">
        <v>44595</v>
      </c>
      <c r="G257" s="286" t="s">
        <v>44596</v>
      </c>
      <c r="H257" s="135" t="s">
        <v>44597</v>
      </c>
      <c r="I257" s="286" t="s">
        <v>44598</v>
      </c>
      <c r="J257" s="135" t="s">
        <v>44599</v>
      </c>
      <c r="K257" s="286" t="s">
        <v>44600</v>
      </c>
      <c r="L257" s="210" t="s">
        <v>45700</v>
      </c>
      <c r="M257" s="82" t="s">
        <v>44467</v>
      </c>
      <c r="N257" s="236">
        <v>5</v>
      </c>
      <c r="O257" s="236">
        <v>399000</v>
      </c>
      <c r="P257" s="108">
        <f t="shared" si="5"/>
        <v>1995000</v>
      </c>
      <c r="Q257" s="89" t="s">
        <v>12038</v>
      </c>
      <c r="R257" s="224" t="s">
        <v>43540</v>
      </c>
      <c r="S257" s="283" t="s">
        <v>38919</v>
      </c>
      <c r="T257" s="93">
        <v>50</v>
      </c>
    </row>
    <row r="258" spans="2:20" ht="15" customHeight="1">
      <c r="B258" s="90" t="s">
        <v>45251</v>
      </c>
      <c r="C258" s="210" t="s">
        <v>44743</v>
      </c>
      <c r="D258" s="210" t="s">
        <v>12050</v>
      </c>
      <c r="E258" s="286" t="s">
        <v>44601</v>
      </c>
      <c r="F258" s="135" t="s">
        <v>44602</v>
      </c>
      <c r="G258" s="286" t="s">
        <v>44603</v>
      </c>
      <c r="H258" s="135" t="s">
        <v>44604</v>
      </c>
      <c r="I258" s="286" t="s">
        <v>44605</v>
      </c>
      <c r="J258" s="135" t="s">
        <v>44606</v>
      </c>
      <c r="K258" s="286" t="s">
        <v>44607</v>
      </c>
      <c r="L258" s="210" t="s">
        <v>45700</v>
      </c>
      <c r="M258" s="82" t="s">
        <v>43499</v>
      </c>
      <c r="N258" s="236">
        <v>5</v>
      </c>
      <c r="O258" s="236">
        <v>599000</v>
      </c>
      <c r="P258" s="108">
        <f t="shared" si="5"/>
        <v>2995000</v>
      </c>
      <c r="Q258" s="89" t="s">
        <v>12038</v>
      </c>
      <c r="R258" s="224" t="s">
        <v>43540</v>
      </c>
      <c r="S258" s="283" t="s">
        <v>38919</v>
      </c>
      <c r="T258" s="93">
        <v>50</v>
      </c>
    </row>
    <row r="259" spans="2:20" ht="15" customHeight="1">
      <c r="B259" s="90" t="s">
        <v>45252</v>
      </c>
      <c r="C259" s="210" t="s">
        <v>44743</v>
      </c>
      <c r="D259" s="210" t="s">
        <v>12050</v>
      </c>
      <c r="E259" s="270" t="s">
        <v>43994</v>
      </c>
      <c r="F259" s="270" t="s">
        <v>45674</v>
      </c>
      <c r="G259" s="270" t="s">
        <v>43995</v>
      </c>
      <c r="H259" s="270" t="s">
        <v>45822</v>
      </c>
      <c r="I259" s="270" t="s">
        <v>43996</v>
      </c>
      <c r="J259" s="301" t="s">
        <v>43997</v>
      </c>
      <c r="K259" s="301" t="s">
        <v>43997</v>
      </c>
      <c r="L259" s="210" t="s">
        <v>45700</v>
      </c>
      <c r="M259" s="82" t="s">
        <v>43499</v>
      </c>
      <c r="N259" s="91">
        <v>2</v>
      </c>
      <c r="O259" s="91">
        <v>23621</v>
      </c>
      <c r="P259" s="108">
        <f t="shared" si="5"/>
        <v>47242</v>
      </c>
      <c r="Q259" s="89" t="s">
        <v>12039</v>
      </c>
      <c r="R259" s="80" t="s">
        <v>43915</v>
      </c>
      <c r="S259" s="89" t="s">
        <v>38919</v>
      </c>
      <c r="T259" s="80">
        <v>50</v>
      </c>
    </row>
    <row r="260" spans="2:20" ht="15" customHeight="1">
      <c r="B260" s="90" t="s">
        <v>45253</v>
      </c>
      <c r="C260" s="210" t="s">
        <v>44743</v>
      </c>
      <c r="D260" s="210" t="s">
        <v>12050</v>
      </c>
      <c r="E260" s="270" t="s">
        <v>43994</v>
      </c>
      <c r="F260" s="270" t="s">
        <v>45674</v>
      </c>
      <c r="G260" s="270" t="s">
        <v>43995</v>
      </c>
      <c r="H260" s="270" t="s">
        <v>45822</v>
      </c>
      <c r="I260" s="270" t="s">
        <v>43996</v>
      </c>
      <c r="J260" s="301" t="s">
        <v>43989</v>
      </c>
      <c r="K260" s="301" t="s">
        <v>43989</v>
      </c>
      <c r="L260" s="210" t="s">
        <v>45700</v>
      </c>
      <c r="M260" s="82" t="s">
        <v>43499</v>
      </c>
      <c r="N260" s="91">
        <v>2</v>
      </c>
      <c r="O260" s="91">
        <v>29713</v>
      </c>
      <c r="P260" s="108">
        <f t="shared" si="5"/>
        <v>59426</v>
      </c>
      <c r="Q260" s="89" t="s">
        <v>12039</v>
      </c>
      <c r="R260" s="80" t="s">
        <v>43915</v>
      </c>
      <c r="S260" s="89" t="s">
        <v>38919</v>
      </c>
      <c r="T260" s="80">
        <v>50</v>
      </c>
    </row>
    <row r="261" spans="2:20" ht="15" customHeight="1">
      <c r="B261" s="90" t="s">
        <v>45254</v>
      </c>
      <c r="C261" s="210" t="s">
        <v>44743</v>
      </c>
      <c r="D261" s="210" t="s">
        <v>12050</v>
      </c>
      <c r="E261" s="270" t="s">
        <v>43998</v>
      </c>
      <c r="F261" s="270" t="s">
        <v>45674</v>
      </c>
      <c r="G261" s="270" t="s">
        <v>43995</v>
      </c>
      <c r="H261" s="270" t="s">
        <v>45823</v>
      </c>
      <c r="I261" s="270" t="s">
        <v>43999</v>
      </c>
      <c r="J261" s="301" t="s">
        <v>44000</v>
      </c>
      <c r="K261" s="301" t="s">
        <v>44000</v>
      </c>
      <c r="L261" s="210" t="s">
        <v>45700</v>
      </c>
      <c r="M261" s="82" t="s">
        <v>43499</v>
      </c>
      <c r="N261" s="91">
        <v>1</v>
      </c>
      <c r="O261" s="91">
        <v>54508</v>
      </c>
      <c r="P261" s="108">
        <f t="shared" si="5"/>
        <v>54508</v>
      </c>
      <c r="Q261" s="89" t="s">
        <v>12039</v>
      </c>
      <c r="R261" s="80" t="s">
        <v>43915</v>
      </c>
      <c r="S261" s="89" t="s">
        <v>38919</v>
      </c>
      <c r="T261" s="80">
        <v>50</v>
      </c>
    </row>
    <row r="262" spans="2:20" ht="15" customHeight="1">
      <c r="B262" s="90" t="s">
        <v>45255</v>
      </c>
      <c r="C262" s="210" t="s">
        <v>44743</v>
      </c>
      <c r="D262" s="210" t="s">
        <v>12050</v>
      </c>
      <c r="E262" s="270" t="s">
        <v>43998</v>
      </c>
      <c r="F262" s="270" t="s">
        <v>45674</v>
      </c>
      <c r="G262" s="270" t="s">
        <v>43995</v>
      </c>
      <c r="H262" s="270" t="s">
        <v>45823</v>
      </c>
      <c r="I262" s="270" t="s">
        <v>43999</v>
      </c>
      <c r="J262" s="301" t="s">
        <v>44001</v>
      </c>
      <c r="K262" s="301" t="s">
        <v>44001</v>
      </c>
      <c r="L262" s="210" t="s">
        <v>45700</v>
      </c>
      <c r="M262" s="82" t="s">
        <v>43499</v>
      </c>
      <c r="N262" s="91">
        <v>2</v>
      </c>
      <c r="O262" s="91">
        <v>72910</v>
      </c>
      <c r="P262" s="108">
        <f t="shared" si="5"/>
        <v>145820</v>
      </c>
      <c r="Q262" s="89" t="s">
        <v>12039</v>
      </c>
      <c r="R262" s="80" t="s">
        <v>43915</v>
      </c>
      <c r="S262" s="89" t="s">
        <v>38919</v>
      </c>
      <c r="T262" s="80">
        <v>50</v>
      </c>
    </row>
    <row r="263" spans="2:20" ht="15" customHeight="1">
      <c r="B263" s="90" t="s">
        <v>45256</v>
      </c>
      <c r="C263" s="210" t="s">
        <v>44743</v>
      </c>
      <c r="D263" s="210" t="s">
        <v>12050</v>
      </c>
      <c r="E263" s="270" t="s">
        <v>44002</v>
      </c>
      <c r="F263" s="270" t="s">
        <v>45674</v>
      </c>
      <c r="G263" s="270" t="s">
        <v>43995</v>
      </c>
      <c r="H263" s="270" t="s">
        <v>45824</v>
      </c>
      <c r="I263" s="270" t="s">
        <v>44003</v>
      </c>
      <c r="J263" s="301" t="s">
        <v>44004</v>
      </c>
      <c r="K263" s="301" t="s">
        <v>44004</v>
      </c>
      <c r="L263" s="210" t="s">
        <v>45700</v>
      </c>
      <c r="M263" s="82" t="s">
        <v>43499</v>
      </c>
      <c r="N263" s="91">
        <v>2</v>
      </c>
      <c r="O263" s="91">
        <v>88115</v>
      </c>
      <c r="P263" s="108">
        <f t="shared" si="5"/>
        <v>176230</v>
      </c>
      <c r="Q263" s="89" t="s">
        <v>12039</v>
      </c>
      <c r="R263" s="80" t="s">
        <v>43915</v>
      </c>
      <c r="S263" s="89" t="s">
        <v>38919</v>
      </c>
      <c r="T263" s="80">
        <v>50</v>
      </c>
    </row>
    <row r="264" spans="2:20" ht="15" customHeight="1">
      <c r="B264" s="90" t="s">
        <v>45257</v>
      </c>
      <c r="C264" s="210" t="s">
        <v>44743</v>
      </c>
      <c r="D264" s="210" t="s">
        <v>12050</v>
      </c>
      <c r="E264" s="270" t="s">
        <v>44002</v>
      </c>
      <c r="F264" s="270" t="s">
        <v>45674</v>
      </c>
      <c r="G264" s="270" t="s">
        <v>43995</v>
      </c>
      <c r="H264" s="270" t="s">
        <v>45824</v>
      </c>
      <c r="I264" s="270" t="s">
        <v>44003</v>
      </c>
      <c r="J264" s="301" t="s">
        <v>44005</v>
      </c>
      <c r="K264" s="301" t="s">
        <v>44005</v>
      </c>
      <c r="L264" s="210" t="s">
        <v>45700</v>
      </c>
      <c r="M264" s="82" t="s">
        <v>43499</v>
      </c>
      <c r="N264" s="91">
        <v>1</v>
      </c>
      <c r="O264" s="91">
        <v>107250</v>
      </c>
      <c r="P264" s="108">
        <f t="shared" si="5"/>
        <v>107250</v>
      </c>
      <c r="Q264" s="89" t="s">
        <v>12039</v>
      </c>
      <c r="R264" s="80" t="s">
        <v>43915</v>
      </c>
      <c r="S264" s="89" t="s">
        <v>38919</v>
      </c>
      <c r="T264" s="80">
        <v>50</v>
      </c>
    </row>
    <row r="265" spans="2:20" ht="15" customHeight="1">
      <c r="B265" s="90" t="s">
        <v>45258</v>
      </c>
      <c r="C265" s="210" t="s">
        <v>44743</v>
      </c>
      <c r="D265" s="210" t="s">
        <v>12050</v>
      </c>
      <c r="E265" s="270" t="s">
        <v>44002</v>
      </c>
      <c r="F265" s="270" t="s">
        <v>45674</v>
      </c>
      <c r="G265" s="270" t="s">
        <v>43995</v>
      </c>
      <c r="H265" s="270" t="s">
        <v>45824</v>
      </c>
      <c r="I265" s="270" t="s">
        <v>44003</v>
      </c>
      <c r="J265" s="301" t="s">
        <v>44006</v>
      </c>
      <c r="K265" s="301" t="s">
        <v>44006</v>
      </c>
      <c r="L265" s="210" t="s">
        <v>45700</v>
      </c>
      <c r="M265" s="82" t="s">
        <v>43499</v>
      </c>
      <c r="N265" s="91">
        <v>1</v>
      </c>
      <c r="O265" s="91">
        <v>97685</v>
      </c>
      <c r="P265" s="108">
        <f t="shared" si="5"/>
        <v>97685</v>
      </c>
      <c r="Q265" s="89" t="s">
        <v>12039</v>
      </c>
      <c r="R265" s="80" t="s">
        <v>43915</v>
      </c>
      <c r="S265" s="89" t="s">
        <v>38919</v>
      </c>
      <c r="T265" s="80">
        <v>50</v>
      </c>
    </row>
    <row r="266" spans="2:20" ht="15" customHeight="1">
      <c r="B266" s="90" t="s">
        <v>45259</v>
      </c>
      <c r="C266" s="210" t="s">
        <v>44743</v>
      </c>
      <c r="D266" s="210" t="s">
        <v>12050</v>
      </c>
      <c r="E266" s="270" t="s">
        <v>44727</v>
      </c>
      <c r="F266" s="270" t="s">
        <v>45721</v>
      </c>
      <c r="G266" s="270" t="s">
        <v>44728</v>
      </c>
      <c r="H266" s="270" t="s">
        <v>44729</v>
      </c>
      <c r="I266" s="270" t="s">
        <v>44730</v>
      </c>
      <c r="J266" s="211"/>
      <c r="K266" s="301"/>
      <c r="L266" s="210" t="s">
        <v>45700</v>
      </c>
      <c r="M266" s="84" t="s">
        <v>43871</v>
      </c>
      <c r="N266" s="97">
        <v>50</v>
      </c>
      <c r="O266" s="97">
        <v>437</v>
      </c>
      <c r="P266" s="108">
        <f t="shared" si="5"/>
        <v>21850</v>
      </c>
      <c r="Q266" s="224" t="s">
        <v>12038</v>
      </c>
      <c r="R266" s="224" t="s">
        <v>43500</v>
      </c>
      <c r="S266" s="224" t="s">
        <v>38919</v>
      </c>
      <c r="T266" s="217">
        <v>30</v>
      </c>
    </row>
    <row r="267" spans="2:20" ht="15" customHeight="1">
      <c r="B267" s="90" t="s">
        <v>45260</v>
      </c>
      <c r="C267" s="210" t="s">
        <v>44743</v>
      </c>
      <c r="D267" s="210" t="s">
        <v>12050</v>
      </c>
      <c r="E267" s="270" t="s">
        <v>44731</v>
      </c>
      <c r="F267" s="270" t="s">
        <v>45721</v>
      </c>
      <c r="G267" s="270" t="s">
        <v>44728</v>
      </c>
      <c r="H267" s="270" t="s">
        <v>44732</v>
      </c>
      <c r="I267" s="270" t="s">
        <v>44733</v>
      </c>
      <c r="J267" s="211"/>
      <c r="K267" s="301"/>
      <c r="L267" s="210" t="s">
        <v>45700</v>
      </c>
      <c r="M267" s="84" t="s">
        <v>43871</v>
      </c>
      <c r="N267" s="97">
        <v>50</v>
      </c>
      <c r="O267" s="97">
        <v>390</v>
      </c>
      <c r="P267" s="108">
        <f t="shared" si="5"/>
        <v>19500</v>
      </c>
      <c r="Q267" s="224" t="s">
        <v>12038</v>
      </c>
      <c r="R267" s="224" t="s">
        <v>43500</v>
      </c>
      <c r="S267" s="224" t="s">
        <v>38919</v>
      </c>
      <c r="T267" s="217">
        <v>30</v>
      </c>
    </row>
    <row r="268" spans="2:20" ht="15" customHeight="1">
      <c r="B268" s="90" t="s">
        <v>45261</v>
      </c>
      <c r="C268" s="210" t="s">
        <v>44743</v>
      </c>
      <c r="D268" s="210" t="s">
        <v>12050</v>
      </c>
      <c r="E268" s="270" t="s">
        <v>44734</v>
      </c>
      <c r="F268" s="270" t="s">
        <v>45721</v>
      </c>
      <c r="G268" s="270" t="s">
        <v>44728</v>
      </c>
      <c r="H268" s="270" t="s">
        <v>44735</v>
      </c>
      <c r="I268" s="270" t="s">
        <v>44736</v>
      </c>
      <c r="J268" s="211"/>
      <c r="K268" s="301"/>
      <c r="L268" s="210" t="s">
        <v>45700</v>
      </c>
      <c r="M268" s="84" t="s">
        <v>43871</v>
      </c>
      <c r="N268" s="97">
        <v>50</v>
      </c>
      <c r="O268" s="97">
        <v>410</v>
      </c>
      <c r="P268" s="108">
        <f t="shared" si="5"/>
        <v>20500</v>
      </c>
      <c r="Q268" s="224" t="s">
        <v>12038</v>
      </c>
      <c r="R268" s="224" t="s">
        <v>43500</v>
      </c>
      <c r="S268" s="224" t="s">
        <v>38919</v>
      </c>
      <c r="T268" s="217">
        <v>30</v>
      </c>
    </row>
    <row r="269" spans="2:20" ht="15" customHeight="1">
      <c r="B269" s="90" t="s">
        <v>45262</v>
      </c>
      <c r="C269" s="210" t="s">
        <v>44743</v>
      </c>
      <c r="D269" s="210" t="s">
        <v>12050</v>
      </c>
      <c r="E269" s="270" t="s">
        <v>44737</v>
      </c>
      <c r="F269" s="270" t="s">
        <v>45721</v>
      </c>
      <c r="G269" s="270" t="s">
        <v>44728</v>
      </c>
      <c r="H269" s="270" t="s">
        <v>44738</v>
      </c>
      <c r="I269" s="270" t="s">
        <v>44739</v>
      </c>
      <c r="J269" s="211"/>
      <c r="K269" s="301"/>
      <c r="L269" s="210" t="s">
        <v>45700</v>
      </c>
      <c r="M269" s="84" t="s">
        <v>43871</v>
      </c>
      <c r="N269" s="97">
        <v>50</v>
      </c>
      <c r="O269" s="97">
        <v>390</v>
      </c>
      <c r="P269" s="108">
        <f t="shared" si="5"/>
        <v>19500</v>
      </c>
      <c r="Q269" s="224" t="s">
        <v>12038</v>
      </c>
      <c r="R269" s="224" t="s">
        <v>43500</v>
      </c>
      <c r="S269" s="224" t="s">
        <v>38919</v>
      </c>
      <c r="T269" s="217">
        <v>30</v>
      </c>
    </row>
    <row r="270" spans="2:20" ht="15" customHeight="1">
      <c r="B270" s="90" t="s">
        <v>45263</v>
      </c>
      <c r="C270" s="210" t="s">
        <v>44743</v>
      </c>
      <c r="D270" s="210" t="s">
        <v>12050</v>
      </c>
      <c r="E270" s="270" t="s">
        <v>43909</v>
      </c>
      <c r="F270" s="270" t="s">
        <v>43910</v>
      </c>
      <c r="G270" s="270" t="s">
        <v>43910</v>
      </c>
      <c r="H270" s="270" t="s">
        <v>45825</v>
      </c>
      <c r="I270" s="270" t="s">
        <v>43911</v>
      </c>
      <c r="J270" s="301" t="s">
        <v>45980</v>
      </c>
      <c r="K270" s="301" t="s">
        <v>43912</v>
      </c>
      <c r="L270" s="210" t="s">
        <v>45700</v>
      </c>
      <c r="M270" s="82" t="s">
        <v>43499</v>
      </c>
      <c r="N270" s="97">
        <v>45</v>
      </c>
      <c r="O270" s="97">
        <v>4309</v>
      </c>
      <c r="P270" s="108">
        <f t="shared" si="5"/>
        <v>193905</v>
      </c>
      <c r="Q270" s="89" t="s">
        <v>12038</v>
      </c>
      <c r="R270" s="217" t="s">
        <v>43915</v>
      </c>
      <c r="S270" s="89" t="s">
        <v>38919</v>
      </c>
      <c r="T270" s="80">
        <v>50</v>
      </c>
    </row>
    <row r="271" spans="2:20" ht="15" customHeight="1">
      <c r="B271" s="90" t="s">
        <v>45264</v>
      </c>
      <c r="C271" s="210" t="s">
        <v>44743</v>
      </c>
      <c r="D271" s="210" t="s">
        <v>12050</v>
      </c>
      <c r="E271" s="270" t="s">
        <v>43909</v>
      </c>
      <c r="F271" s="270" t="s">
        <v>43910</v>
      </c>
      <c r="G271" s="270" t="s">
        <v>43910</v>
      </c>
      <c r="H271" s="270" t="s">
        <v>45825</v>
      </c>
      <c r="I271" s="270" t="s">
        <v>43911</v>
      </c>
      <c r="J271" s="301" t="s">
        <v>45981</v>
      </c>
      <c r="K271" s="301" t="s">
        <v>43933</v>
      </c>
      <c r="L271" s="210" t="s">
        <v>45700</v>
      </c>
      <c r="M271" s="82" t="s">
        <v>43499</v>
      </c>
      <c r="N271" s="97" t="s">
        <v>43934</v>
      </c>
      <c r="O271" s="97" t="s">
        <v>43935</v>
      </c>
      <c r="P271" s="108">
        <f t="shared" si="5"/>
        <v>172560</v>
      </c>
      <c r="Q271" s="89" t="s">
        <v>12038</v>
      </c>
      <c r="R271" s="217" t="s">
        <v>43915</v>
      </c>
      <c r="S271" s="89" t="s">
        <v>38919</v>
      </c>
      <c r="T271" s="80">
        <v>50</v>
      </c>
    </row>
    <row r="272" spans="2:20" ht="15" customHeight="1">
      <c r="B272" s="90" t="s">
        <v>45265</v>
      </c>
      <c r="C272" s="210" t="s">
        <v>44743</v>
      </c>
      <c r="D272" s="210" t="s">
        <v>12050</v>
      </c>
      <c r="E272" s="270" t="s">
        <v>43909</v>
      </c>
      <c r="F272" s="270" t="s">
        <v>43910</v>
      </c>
      <c r="G272" s="270" t="s">
        <v>43910</v>
      </c>
      <c r="H272" s="270" t="s">
        <v>45825</v>
      </c>
      <c r="I272" s="270" t="s">
        <v>43911</v>
      </c>
      <c r="J272" s="301" t="s">
        <v>45982</v>
      </c>
      <c r="K272" s="301" t="s">
        <v>43945</v>
      </c>
      <c r="L272" s="210" t="s">
        <v>45700</v>
      </c>
      <c r="M272" s="82" t="s">
        <v>43499</v>
      </c>
      <c r="N272" s="97" t="s">
        <v>43913</v>
      </c>
      <c r="O272" s="97" t="s">
        <v>43914</v>
      </c>
      <c r="P272" s="108">
        <f t="shared" si="5"/>
        <v>193905</v>
      </c>
      <c r="Q272" s="89" t="s">
        <v>12038</v>
      </c>
      <c r="R272" s="217" t="s">
        <v>43915</v>
      </c>
      <c r="S272" s="89" t="s">
        <v>38919</v>
      </c>
      <c r="T272" s="80">
        <v>50</v>
      </c>
    </row>
    <row r="273" spans="2:20" ht="15" customHeight="1">
      <c r="B273" s="90" t="s">
        <v>45266</v>
      </c>
      <c r="C273" s="210" t="s">
        <v>44743</v>
      </c>
      <c r="D273" s="210" t="s">
        <v>12050</v>
      </c>
      <c r="E273" s="270" t="s">
        <v>43909</v>
      </c>
      <c r="F273" s="270" t="s">
        <v>43910</v>
      </c>
      <c r="G273" s="270" t="s">
        <v>43910</v>
      </c>
      <c r="H273" s="270" t="s">
        <v>45825</v>
      </c>
      <c r="I273" s="270" t="s">
        <v>43911</v>
      </c>
      <c r="J273" s="301" t="s">
        <v>45983</v>
      </c>
      <c r="K273" s="301" t="s">
        <v>43951</v>
      </c>
      <c r="L273" s="210" t="s">
        <v>45700</v>
      </c>
      <c r="M273" s="82" t="s">
        <v>43499</v>
      </c>
      <c r="N273" s="97" t="s">
        <v>43932</v>
      </c>
      <c r="O273" s="97" t="s">
        <v>43952</v>
      </c>
      <c r="P273" s="108">
        <f t="shared" si="5"/>
        <v>65925</v>
      </c>
      <c r="Q273" s="89" t="s">
        <v>12038</v>
      </c>
      <c r="R273" s="217" t="s">
        <v>43915</v>
      </c>
      <c r="S273" s="89" t="s">
        <v>38919</v>
      </c>
      <c r="T273" s="80">
        <v>50</v>
      </c>
    </row>
    <row r="274" spans="2:20" ht="15" customHeight="1">
      <c r="B274" s="90" t="s">
        <v>45267</v>
      </c>
      <c r="C274" s="210" t="s">
        <v>44743</v>
      </c>
      <c r="D274" s="210" t="s">
        <v>12050</v>
      </c>
      <c r="E274" s="270" t="s">
        <v>43909</v>
      </c>
      <c r="F274" s="270" t="s">
        <v>43910</v>
      </c>
      <c r="G274" s="270" t="s">
        <v>43910</v>
      </c>
      <c r="H274" s="270" t="s">
        <v>45825</v>
      </c>
      <c r="I274" s="270" t="s">
        <v>43911</v>
      </c>
      <c r="J274" s="301" t="s">
        <v>45984</v>
      </c>
      <c r="K274" s="301" t="s">
        <v>43959</v>
      </c>
      <c r="L274" s="210" t="s">
        <v>45700</v>
      </c>
      <c r="M274" s="82" t="s">
        <v>43499</v>
      </c>
      <c r="N274" s="97" t="s">
        <v>43932</v>
      </c>
      <c r="O274" s="97" t="s">
        <v>43952</v>
      </c>
      <c r="P274" s="108">
        <f t="shared" si="5"/>
        <v>65925</v>
      </c>
      <c r="Q274" s="89" t="s">
        <v>12038</v>
      </c>
      <c r="R274" s="217" t="s">
        <v>43915</v>
      </c>
      <c r="S274" s="89" t="s">
        <v>38919</v>
      </c>
      <c r="T274" s="80">
        <v>50</v>
      </c>
    </row>
    <row r="275" spans="2:20" ht="15" customHeight="1">
      <c r="B275" s="90" t="s">
        <v>45268</v>
      </c>
      <c r="C275" s="210" t="s">
        <v>44743</v>
      </c>
      <c r="D275" s="210" t="s">
        <v>12050</v>
      </c>
      <c r="E275" s="270" t="s">
        <v>44740</v>
      </c>
      <c r="F275" s="270" t="s">
        <v>43910</v>
      </c>
      <c r="G275" s="270" t="s">
        <v>43910</v>
      </c>
      <c r="H275" s="286" t="s">
        <v>45826</v>
      </c>
      <c r="I275" s="270" t="s">
        <v>44741</v>
      </c>
      <c r="J275" s="211" t="s">
        <v>44742</v>
      </c>
      <c r="K275" s="211" t="s">
        <v>44742</v>
      </c>
      <c r="L275" s="210" t="s">
        <v>45700</v>
      </c>
      <c r="M275" s="84" t="s">
        <v>43871</v>
      </c>
      <c r="N275" s="97">
        <v>1</v>
      </c>
      <c r="O275" s="97">
        <v>82000</v>
      </c>
      <c r="P275" s="108">
        <f t="shared" si="5"/>
        <v>82000</v>
      </c>
      <c r="Q275" s="224" t="s">
        <v>12038</v>
      </c>
      <c r="R275" s="224" t="s">
        <v>43500</v>
      </c>
      <c r="S275" s="224" t="s">
        <v>38919</v>
      </c>
      <c r="T275" s="217">
        <v>50</v>
      </c>
    </row>
    <row r="276" spans="2:20" ht="15" customHeight="1">
      <c r="B276" s="90" t="s">
        <v>45269</v>
      </c>
      <c r="C276" s="210" t="s">
        <v>44743</v>
      </c>
      <c r="D276" s="135" t="s">
        <v>12050</v>
      </c>
      <c r="E276" s="287" t="s">
        <v>45044</v>
      </c>
      <c r="F276" s="135" t="s">
        <v>45722</v>
      </c>
      <c r="G276" s="135" t="s">
        <v>45045</v>
      </c>
      <c r="H276" s="135" t="s">
        <v>45827</v>
      </c>
      <c r="I276" s="287" t="s">
        <v>45046</v>
      </c>
      <c r="J276" s="135"/>
      <c r="K276" s="135"/>
      <c r="L276" s="210" t="s">
        <v>45700</v>
      </c>
      <c r="M276" s="84" t="s">
        <v>43871</v>
      </c>
      <c r="N276" s="115">
        <v>105</v>
      </c>
      <c r="O276" s="115">
        <v>6700</v>
      </c>
      <c r="P276" s="108">
        <f t="shared" si="5"/>
        <v>703500</v>
      </c>
      <c r="Q276" s="224" t="s">
        <v>12038</v>
      </c>
      <c r="R276" s="111" t="s">
        <v>43540</v>
      </c>
      <c r="S276" s="109">
        <v>591010000</v>
      </c>
      <c r="T276" s="109">
        <v>50</v>
      </c>
    </row>
    <row r="277" spans="2:20" ht="15" customHeight="1">
      <c r="B277" s="90" t="s">
        <v>45270</v>
      </c>
      <c r="C277" s="210" t="s">
        <v>44743</v>
      </c>
      <c r="D277" s="210" t="s">
        <v>12050</v>
      </c>
      <c r="E277" s="270" t="s">
        <v>44518</v>
      </c>
      <c r="F277" s="270" t="s">
        <v>45723</v>
      </c>
      <c r="G277" s="270" t="s">
        <v>44519</v>
      </c>
      <c r="H277" s="270" t="s">
        <v>45828</v>
      </c>
      <c r="I277" s="270" t="s">
        <v>44520</v>
      </c>
      <c r="J277" s="211" t="s">
        <v>44521</v>
      </c>
      <c r="K277" s="211" t="s">
        <v>44521</v>
      </c>
      <c r="L277" s="210" t="s">
        <v>45700</v>
      </c>
      <c r="M277" s="82" t="s">
        <v>43499</v>
      </c>
      <c r="N277" s="236">
        <v>900</v>
      </c>
      <c r="O277" s="236">
        <v>50</v>
      </c>
      <c r="P277" s="108">
        <f t="shared" si="5"/>
        <v>45000</v>
      </c>
      <c r="Q277" s="89" t="s">
        <v>12039</v>
      </c>
      <c r="R277" s="224" t="s">
        <v>43540</v>
      </c>
      <c r="S277" s="283" t="s">
        <v>38919</v>
      </c>
      <c r="T277" s="93">
        <v>100</v>
      </c>
    </row>
    <row r="278" spans="2:20" ht="15" customHeight="1">
      <c r="B278" s="90" t="s">
        <v>45271</v>
      </c>
      <c r="C278" s="210" t="s">
        <v>44743</v>
      </c>
      <c r="D278" s="210" t="s">
        <v>12050</v>
      </c>
      <c r="E278" s="270" t="s">
        <v>44522</v>
      </c>
      <c r="F278" s="270" t="s">
        <v>45723</v>
      </c>
      <c r="G278" s="270" t="s">
        <v>44519</v>
      </c>
      <c r="H278" s="286" t="s">
        <v>45829</v>
      </c>
      <c r="I278" s="270" t="s">
        <v>44523</v>
      </c>
      <c r="J278" s="211" t="s">
        <v>44524</v>
      </c>
      <c r="K278" s="211" t="s">
        <v>44524</v>
      </c>
      <c r="L278" s="210" t="s">
        <v>45700</v>
      </c>
      <c r="M278" s="82" t="s">
        <v>43499</v>
      </c>
      <c r="N278" s="236">
        <v>50</v>
      </c>
      <c r="O278" s="236">
        <v>52</v>
      </c>
      <c r="P278" s="108">
        <f t="shared" si="5"/>
        <v>2600</v>
      </c>
      <c r="Q278" s="89" t="s">
        <v>12039</v>
      </c>
      <c r="R278" s="224" t="s">
        <v>43540</v>
      </c>
      <c r="S278" s="283" t="s">
        <v>38919</v>
      </c>
      <c r="T278" s="93">
        <v>100</v>
      </c>
    </row>
    <row r="279" spans="2:20" ht="15" customHeight="1">
      <c r="B279" s="90" t="s">
        <v>45272</v>
      </c>
      <c r="C279" s="210" t="s">
        <v>44743</v>
      </c>
      <c r="D279" s="210" t="s">
        <v>12050</v>
      </c>
      <c r="E279" s="270" t="s">
        <v>44965</v>
      </c>
      <c r="F279" s="270" t="s">
        <v>45724</v>
      </c>
      <c r="G279" s="270" t="s">
        <v>44957</v>
      </c>
      <c r="H279" s="270" t="s">
        <v>45830</v>
      </c>
      <c r="I279" s="270" t="s">
        <v>44966</v>
      </c>
      <c r="J279" s="211"/>
      <c r="K279" s="211"/>
      <c r="L279" s="210" t="s">
        <v>45700</v>
      </c>
      <c r="M279" s="87" t="s">
        <v>43499</v>
      </c>
      <c r="N279" s="213">
        <v>50</v>
      </c>
      <c r="O279" s="213">
        <v>35</v>
      </c>
      <c r="P279" s="108">
        <f t="shared" si="5"/>
        <v>1750</v>
      </c>
      <c r="Q279" s="119" t="s">
        <v>12038</v>
      </c>
      <c r="R279" s="296" t="s">
        <v>43759</v>
      </c>
      <c r="S279" s="141" t="s">
        <v>38919</v>
      </c>
      <c r="T279" s="99">
        <v>50</v>
      </c>
    </row>
    <row r="280" spans="2:20" ht="15" customHeight="1">
      <c r="B280" s="90" t="s">
        <v>45273</v>
      </c>
      <c r="C280" s="210" t="s">
        <v>44743</v>
      </c>
      <c r="D280" s="210" t="s">
        <v>12050</v>
      </c>
      <c r="E280" s="270" t="s">
        <v>44963</v>
      </c>
      <c r="F280" s="270" t="s">
        <v>45724</v>
      </c>
      <c r="G280" s="270" t="s">
        <v>44957</v>
      </c>
      <c r="H280" s="270" t="s">
        <v>45831</v>
      </c>
      <c r="I280" s="270" t="s">
        <v>44964</v>
      </c>
      <c r="J280" s="211"/>
      <c r="K280" s="211"/>
      <c r="L280" s="210" t="s">
        <v>45700</v>
      </c>
      <c r="M280" s="87" t="s">
        <v>43499</v>
      </c>
      <c r="N280" s="213">
        <v>50</v>
      </c>
      <c r="O280" s="213">
        <v>50</v>
      </c>
      <c r="P280" s="108">
        <f t="shared" si="5"/>
        <v>2500</v>
      </c>
      <c r="Q280" s="119" t="s">
        <v>12038</v>
      </c>
      <c r="R280" s="296" t="s">
        <v>43759</v>
      </c>
      <c r="S280" s="141" t="s">
        <v>38919</v>
      </c>
      <c r="T280" s="99">
        <v>50</v>
      </c>
    </row>
    <row r="281" spans="2:20" ht="15" customHeight="1">
      <c r="B281" s="90" t="s">
        <v>45274</v>
      </c>
      <c r="C281" s="210" t="s">
        <v>44743</v>
      </c>
      <c r="D281" s="210" t="s">
        <v>12050</v>
      </c>
      <c r="E281" s="270" t="s">
        <v>44959</v>
      </c>
      <c r="F281" s="270" t="s">
        <v>45724</v>
      </c>
      <c r="G281" s="270" t="s">
        <v>44957</v>
      </c>
      <c r="H281" s="270" t="s">
        <v>45832</v>
      </c>
      <c r="I281" s="270" t="s">
        <v>44960</v>
      </c>
      <c r="J281" s="211"/>
      <c r="K281" s="211"/>
      <c r="L281" s="210" t="s">
        <v>45700</v>
      </c>
      <c r="M281" s="87" t="s">
        <v>43499</v>
      </c>
      <c r="N281" s="213">
        <v>50</v>
      </c>
      <c r="O281" s="213">
        <v>60</v>
      </c>
      <c r="P281" s="108">
        <f t="shared" si="5"/>
        <v>3000</v>
      </c>
      <c r="Q281" s="119" t="s">
        <v>12038</v>
      </c>
      <c r="R281" s="296" t="s">
        <v>43759</v>
      </c>
      <c r="S281" s="141" t="s">
        <v>38919</v>
      </c>
      <c r="T281" s="99">
        <v>50</v>
      </c>
    </row>
    <row r="282" spans="2:20" ht="15" customHeight="1">
      <c r="B282" s="90" t="s">
        <v>45275</v>
      </c>
      <c r="C282" s="210" t="s">
        <v>44743</v>
      </c>
      <c r="D282" s="210" t="s">
        <v>12050</v>
      </c>
      <c r="E282" s="270" t="s">
        <v>44961</v>
      </c>
      <c r="F282" s="270" t="s">
        <v>45724</v>
      </c>
      <c r="G282" s="270" t="s">
        <v>44957</v>
      </c>
      <c r="H282" s="270" t="s">
        <v>45833</v>
      </c>
      <c r="I282" s="270" t="s">
        <v>44962</v>
      </c>
      <c r="J282" s="211"/>
      <c r="K282" s="211"/>
      <c r="L282" s="210" t="s">
        <v>45700</v>
      </c>
      <c r="M282" s="87" t="s">
        <v>43499</v>
      </c>
      <c r="N282" s="213">
        <v>50</v>
      </c>
      <c r="O282" s="213">
        <v>80</v>
      </c>
      <c r="P282" s="108">
        <f t="shared" si="5"/>
        <v>4000</v>
      </c>
      <c r="Q282" s="119" t="s">
        <v>12038</v>
      </c>
      <c r="R282" s="296" t="s">
        <v>43759</v>
      </c>
      <c r="S282" s="141" t="s">
        <v>38919</v>
      </c>
      <c r="T282" s="99">
        <v>50</v>
      </c>
    </row>
    <row r="283" spans="2:20" ht="15" customHeight="1">
      <c r="B283" s="90" t="s">
        <v>45276</v>
      </c>
      <c r="C283" s="210" t="s">
        <v>44743</v>
      </c>
      <c r="D283" s="210" t="s">
        <v>12050</v>
      </c>
      <c r="E283" s="270" t="s">
        <v>44956</v>
      </c>
      <c r="F283" s="270" t="s">
        <v>45724</v>
      </c>
      <c r="G283" s="270" t="s">
        <v>44957</v>
      </c>
      <c r="H283" s="270" t="s">
        <v>45834</v>
      </c>
      <c r="I283" s="270" t="s">
        <v>44958</v>
      </c>
      <c r="J283" s="211"/>
      <c r="K283" s="211"/>
      <c r="L283" s="210" t="s">
        <v>45700</v>
      </c>
      <c r="M283" s="87" t="s">
        <v>43499</v>
      </c>
      <c r="N283" s="213">
        <v>50</v>
      </c>
      <c r="O283" s="213">
        <v>100</v>
      </c>
      <c r="P283" s="108">
        <f t="shared" si="5"/>
        <v>5000</v>
      </c>
      <c r="Q283" s="119" t="s">
        <v>12038</v>
      </c>
      <c r="R283" s="296" t="s">
        <v>43759</v>
      </c>
      <c r="S283" s="141" t="s">
        <v>38919</v>
      </c>
      <c r="T283" s="99">
        <v>50</v>
      </c>
    </row>
    <row r="284" spans="2:20" ht="15" customHeight="1">
      <c r="B284" s="90" t="s">
        <v>45277</v>
      </c>
      <c r="C284" s="210" t="s">
        <v>44743</v>
      </c>
      <c r="D284" s="210" t="s">
        <v>12050</v>
      </c>
      <c r="E284" s="270" t="s">
        <v>43841</v>
      </c>
      <c r="F284" s="270" t="s">
        <v>43838</v>
      </c>
      <c r="G284" s="270" t="s">
        <v>43838</v>
      </c>
      <c r="H284" s="270" t="s">
        <v>45835</v>
      </c>
      <c r="I284" s="270" t="s">
        <v>43842</v>
      </c>
      <c r="J284" s="438" t="s">
        <v>45985</v>
      </c>
      <c r="K284" s="438" t="s">
        <v>43843</v>
      </c>
      <c r="L284" s="210" t="s">
        <v>45700</v>
      </c>
      <c r="M284" s="82" t="s">
        <v>43499</v>
      </c>
      <c r="N284" s="97">
        <v>50</v>
      </c>
      <c r="O284" s="91">
        <v>126</v>
      </c>
      <c r="P284" s="108">
        <f t="shared" si="5"/>
        <v>6300</v>
      </c>
      <c r="Q284" s="89" t="s">
        <v>12038</v>
      </c>
      <c r="R284" s="224" t="s">
        <v>43759</v>
      </c>
      <c r="S284" s="89" t="s">
        <v>38919</v>
      </c>
      <c r="T284" s="80">
        <v>50</v>
      </c>
    </row>
    <row r="285" spans="2:20" ht="15" customHeight="1">
      <c r="B285" s="90" t="s">
        <v>45278</v>
      </c>
      <c r="C285" s="210" t="s">
        <v>44743</v>
      </c>
      <c r="D285" s="210" t="s">
        <v>12050</v>
      </c>
      <c r="E285" s="270" t="s">
        <v>43837</v>
      </c>
      <c r="F285" s="270" t="s">
        <v>43838</v>
      </c>
      <c r="G285" s="270" t="s">
        <v>43838</v>
      </c>
      <c r="H285" s="270" t="s">
        <v>45836</v>
      </c>
      <c r="I285" s="270" t="s">
        <v>43839</v>
      </c>
      <c r="J285" s="438" t="s">
        <v>45986</v>
      </c>
      <c r="K285" s="438" t="s">
        <v>43840</v>
      </c>
      <c r="L285" s="210" t="s">
        <v>45700</v>
      </c>
      <c r="M285" s="82" t="s">
        <v>43499</v>
      </c>
      <c r="N285" s="97">
        <v>50</v>
      </c>
      <c r="O285" s="91">
        <v>126</v>
      </c>
      <c r="P285" s="108">
        <f t="shared" si="5"/>
        <v>6300</v>
      </c>
      <c r="Q285" s="89" t="s">
        <v>12038</v>
      </c>
      <c r="R285" s="224" t="s">
        <v>43759</v>
      </c>
      <c r="S285" s="89" t="s">
        <v>38919</v>
      </c>
      <c r="T285" s="80">
        <v>50</v>
      </c>
    </row>
    <row r="286" spans="2:20" ht="15" customHeight="1">
      <c r="B286" s="90" t="s">
        <v>45279</v>
      </c>
      <c r="C286" s="210" t="s">
        <v>44743</v>
      </c>
      <c r="D286" s="210" t="s">
        <v>12050</v>
      </c>
      <c r="E286" s="270" t="s">
        <v>44892</v>
      </c>
      <c r="F286" s="270" t="s">
        <v>44893</v>
      </c>
      <c r="G286" s="270" t="s">
        <v>44893</v>
      </c>
      <c r="H286" s="270" t="s">
        <v>45837</v>
      </c>
      <c r="I286" s="270" t="s">
        <v>44894</v>
      </c>
      <c r="J286" s="211" t="s">
        <v>45987</v>
      </c>
      <c r="K286" s="211" t="s">
        <v>44895</v>
      </c>
      <c r="L286" s="210" t="s">
        <v>45700</v>
      </c>
      <c r="M286" s="87" t="s">
        <v>43499</v>
      </c>
      <c r="N286" s="213">
        <v>4</v>
      </c>
      <c r="O286" s="213">
        <v>245000</v>
      </c>
      <c r="P286" s="108">
        <f t="shared" si="5"/>
        <v>980000</v>
      </c>
      <c r="Q286" s="119" t="s">
        <v>12038</v>
      </c>
      <c r="R286" s="296" t="s">
        <v>43872</v>
      </c>
      <c r="S286" s="141" t="s">
        <v>38919</v>
      </c>
      <c r="T286" s="99">
        <v>30</v>
      </c>
    </row>
    <row r="287" spans="2:20" ht="15" customHeight="1">
      <c r="B287" s="90" t="s">
        <v>45280</v>
      </c>
      <c r="C287" s="210" t="s">
        <v>44743</v>
      </c>
      <c r="D287" s="210" t="s">
        <v>12050</v>
      </c>
      <c r="E287" s="270" t="s">
        <v>44889</v>
      </c>
      <c r="F287" s="270" t="s">
        <v>44890</v>
      </c>
      <c r="G287" s="270" t="s">
        <v>44890</v>
      </c>
      <c r="H287" s="270" t="s">
        <v>45838</v>
      </c>
      <c r="I287" s="270" t="s">
        <v>44891</v>
      </c>
      <c r="J287" s="135"/>
      <c r="K287" s="135"/>
      <c r="L287" s="210" t="s">
        <v>45700</v>
      </c>
      <c r="M287" s="87" t="s">
        <v>43499</v>
      </c>
      <c r="N287" s="107">
        <v>1</v>
      </c>
      <c r="O287" s="107">
        <v>65000</v>
      </c>
      <c r="P287" s="108">
        <f t="shared" si="5"/>
        <v>65000</v>
      </c>
      <c r="Q287" s="119" t="s">
        <v>12038</v>
      </c>
      <c r="R287" s="296" t="s">
        <v>43872</v>
      </c>
      <c r="S287" s="141" t="s">
        <v>38919</v>
      </c>
      <c r="T287" s="99">
        <v>30</v>
      </c>
    </row>
    <row r="288" spans="2:20" ht="15" customHeight="1">
      <c r="B288" s="90" t="s">
        <v>45281</v>
      </c>
      <c r="C288" s="210" t="s">
        <v>44743</v>
      </c>
      <c r="D288" s="210" t="s">
        <v>12050</v>
      </c>
      <c r="E288" s="135" t="s">
        <v>44642</v>
      </c>
      <c r="F288" s="135" t="s">
        <v>44634</v>
      </c>
      <c r="G288" s="135" t="s">
        <v>44634</v>
      </c>
      <c r="H288" s="135" t="s">
        <v>44635</v>
      </c>
      <c r="I288" s="135" t="s">
        <v>44636</v>
      </c>
      <c r="J288" s="211" t="s">
        <v>44637</v>
      </c>
      <c r="K288" s="211" t="s">
        <v>44637</v>
      </c>
      <c r="L288" s="210" t="s">
        <v>46139</v>
      </c>
      <c r="M288" s="82" t="s">
        <v>44467</v>
      </c>
      <c r="N288" s="91">
        <v>5</v>
      </c>
      <c r="O288" s="91">
        <v>1950000</v>
      </c>
      <c r="P288" s="108">
        <f t="shared" si="5"/>
        <v>9750000</v>
      </c>
      <c r="Q288" s="89" t="s">
        <v>42734</v>
      </c>
      <c r="R288" s="224" t="s">
        <v>43540</v>
      </c>
      <c r="S288" s="283" t="s">
        <v>38919</v>
      </c>
      <c r="T288" s="93">
        <v>50</v>
      </c>
    </row>
    <row r="289" spans="2:20" ht="15" customHeight="1">
      <c r="B289" s="90" t="s">
        <v>45282</v>
      </c>
      <c r="C289" s="210" t="s">
        <v>44743</v>
      </c>
      <c r="D289" s="210" t="s">
        <v>12050</v>
      </c>
      <c r="E289" s="135" t="s">
        <v>44642</v>
      </c>
      <c r="F289" s="135" t="s">
        <v>44634</v>
      </c>
      <c r="G289" s="135" t="s">
        <v>44634</v>
      </c>
      <c r="H289" s="135" t="s">
        <v>44635</v>
      </c>
      <c r="I289" s="135" t="s">
        <v>44636</v>
      </c>
      <c r="J289" s="211" t="s">
        <v>45988</v>
      </c>
      <c r="K289" s="211" t="s">
        <v>44887</v>
      </c>
      <c r="L289" s="210" t="s">
        <v>46139</v>
      </c>
      <c r="M289" s="82" t="s">
        <v>44467</v>
      </c>
      <c r="N289" s="236">
        <v>5</v>
      </c>
      <c r="O289" s="91">
        <v>2420000</v>
      </c>
      <c r="P289" s="108">
        <f t="shared" si="5"/>
        <v>12100000</v>
      </c>
      <c r="Q289" s="89" t="s">
        <v>42734</v>
      </c>
      <c r="R289" s="224" t="s">
        <v>43540</v>
      </c>
      <c r="S289" s="283" t="s">
        <v>38919</v>
      </c>
      <c r="T289" s="93">
        <v>50</v>
      </c>
    </row>
    <row r="290" spans="2:20" ht="15" customHeight="1">
      <c r="B290" s="90" t="s">
        <v>45283</v>
      </c>
      <c r="C290" s="210" t="s">
        <v>44743</v>
      </c>
      <c r="D290" s="210" t="s">
        <v>12050</v>
      </c>
      <c r="E290" s="270" t="s">
        <v>44514</v>
      </c>
      <c r="F290" s="270" t="s">
        <v>44515</v>
      </c>
      <c r="G290" s="270" t="s">
        <v>44515</v>
      </c>
      <c r="H290" s="286" t="s">
        <v>45839</v>
      </c>
      <c r="I290" s="270" t="s">
        <v>44516</v>
      </c>
      <c r="J290" s="211" t="s">
        <v>44517</v>
      </c>
      <c r="K290" s="211" t="s">
        <v>44517</v>
      </c>
      <c r="L290" s="210" t="s">
        <v>45700</v>
      </c>
      <c r="M290" s="82" t="s">
        <v>43499</v>
      </c>
      <c r="N290" s="91">
        <v>10</v>
      </c>
      <c r="O290" s="91">
        <v>4500</v>
      </c>
      <c r="P290" s="108">
        <f t="shared" si="5"/>
        <v>45000</v>
      </c>
      <c r="Q290" s="89" t="s">
        <v>12038</v>
      </c>
      <c r="R290" s="224" t="s">
        <v>43540</v>
      </c>
      <c r="S290" s="283" t="s">
        <v>38919</v>
      </c>
      <c r="T290" s="93">
        <v>100</v>
      </c>
    </row>
    <row r="291" spans="2:20" ht="15" customHeight="1">
      <c r="B291" s="90" t="s">
        <v>45284</v>
      </c>
      <c r="C291" s="210" t="s">
        <v>44743</v>
      </c>
      <c r="D291" s="210" t="s">
        <v>12050</v>
      </c>
      <c r="E291" s="211" t="s">
        <v>44627</v>
      </c>
      <c r="F291" s="286" t="s">
        <v>45725</v>
      </c>
      <c r="G291" s="286" t="s">
        <v>44628</v>
      </c>
      <c r="H291" s="286" t="s">
        <v>45840</v>
      </c>
      <c r="I291" s="286" t="s">
        <v>44629</v>
      </c>
      <c r="J291" s="211" t="s">
        <v>45989</v>
      </c>
      <c r="K291" s="211" t="s">
        <v>44630</v>
      </c>
      <c r="L291" s="210" t="s">
        <v>45700</v>
      </c>
      <c r="M291" s="82" t="s">
        <v>43499</v>
      </c>
      <c r="N291" s="236">
        <v>5</v>
      </c>
      <c r="O291" s="91">
        <v>310770</v>
      </c>
      <c r="P291" s="108">
        <f t="shared" si="5"/>
        <v>1553850</v>
      </c>
      <c r="Q291" s="89" t="s">
        <v>12038</v>
      </c>
      <c r="R291" s="224" t="s">
        <v>43500</v>
      </c>
      <c r="S291" s="283" t="s">
        <v>38919</v>
      </c>
      <c r="T291" s="93">
        <v>50</v>
      </c>
    </row>
    <row r="292" spans="2:20" ht="15" customHeight="1">
      <c r="B292" s="90" t="s">
        <v>45285</v>
      </c>
      <c r="C292" s="210" t="s">
        <v>44743</v>
      </c>
      <c r="D292" s="210" t="s">
        <v>12050</v>
      </c>
      <c r="E292" s="270" t="s">
        <v>44559</v>
      </c>
      <c r="F292" s="135" t="s">
        <v>46143</v>
      </c>
      <c r="G292" s="135" t="s">
        <v>44560</v>
      </c>
      <c r="H292" s="270" t="s">
        <v>45841</v>
      </c>
      <c r="I292" s="270" t="s">
        <v>44561</v>
      </c>
      <c r="J292" s="286" t="s">
        <v>45990</v>
      </c>
      <c r="K292" s="286" t="s">
        <v>44562</v>
      </c>
      <c r="L292" s="210" t="s">
        <v>45700</v>
      </c>
      <c r="M292" s="82" t="s">
        <v>43499</v>
      </c>
      <c r="N292" s="236">
        <v>3</v>
      </c>
      <c r="O292" s="236">
        <v>55000</v>
      </c>
      <c r="P292" s="108">
        <f t="shared" si="5"/>
        <v>165000</v>
      </c>
      <c r="Q292" s="89" t="s">
        <v>12038</v>
      </c>
      <c r="R292" s="224" t="s">
        <v>43540</v>
      </c>
      <c r="S292" s="283" t="s">
        <v>38919</v>
      </c>
      <c r="T292" s="93">
        <v>50</v>
      </c>
    </row>
    <row r="293" spans="2:20" ht="15" customHeight="1">
      <c r="B293" s="90" t="s">
        <v>45286</v>
      </c>
      <c r="C293" s="210" t="s">
        <v>44743</v>
      </c>
      <c r="D293" s="210" t="s">
        <v>12050</v>
      </c>
      <c r="E293" s="270" t="s">
        <v>43831</v>
      </c>
      <c r="F293" s="270" t="s">
        <v>43832</v>
      </c>
      <c r="G293" s="270" t="s">
        <v>43832</v>
      </c>
      <c r="H293" s="270" t="s">
        <v>45842</v>
      </c>
      <c r="I293" s="270" t="s">
        <v>43833</v>
      </c>
      <c r="J293" s="438" t="s">
        <v>45991</v>
      </c>
      <c r="K293" s="438" t="s">
        <v>43834</v>
      </c>
      <c r="L293" s="210" t="s">
        <v>45700</v>
      </c>
      <c r="M293" s="82" t="s">
        <v>43499</v>
      </c>
      <c r="N293" s="97">
        <v>70</v>
      </c>
      <c r="O293" s="91">
        <v>3675</v>
      </c>
      <c r="P293" s="108">
        <f t="shared" si="5"/>
        <v>257250</v>
      </c>
      <c r="Q293" s="89" t="s">
        <v>12038</v>
      </c>
      <c r="R293" s="224" t="s">
        <v>43759</v>
      </c>
      <c r="S293" s="89" t="s">
        <v>38919</v>
      </c>
      <c r="T293" s="80">
        <v>50</v>
      </c>
    </row>
    <row r="294" spans="2:20" ht="15" customHeight="1">
      <c r="B294" s="90" t="s">
        <v>45287</v>
      </c>
      <c r="C294" s="210" t="s">
        <v>44743</v>
      </c>
      <c r="D294" s="210" t="s">
        <v>12050</v>
      </c>
      <c r="E294" s="270" t="s">
        <v>43831</v>
      </c>
      <c r="F294" s="270" t="s">
        <v>43832</v>
      </c>
      <c r="G294" s="270" t="s">
        <v>43832</v>
      </c>
      <c r="H294" s="270" t="s">
        <v>45842</v>
      </c>
      <c r="I294" s="270" t="s">
        <v>43833</v>
      </c>
      <c r="J294" s="438" t="s">
        <v>45992</v>
      </c>
      <c r="K294" s="438" t="s">
        <v>43835</v>
      </c>
      <c r="L294" s="210" t="s">
        <v>45700</v>
      </c>
      <c r="M294" s="82" t="s">
        <v>43499</v>
      </c>
      <c r="N294" s="97">
        <v>70</v>
      </c>
      <c r="O294" s="91">
        <v>4935</v>
      </c>
      <c r="P294" s="108">
        <f t="shared" si="5"/>
        <v>345450</v>
      </c>
      <c r="Q294" s="89" t="s">
        <v>12038</v>
      </c>
      <c r="R294" s="224" t="s">
        <v>43759</v>
      </c>
      <c r="S294" s="89" t="s">
        <v>38919</v>
      </c>
      <c r="T294" s="80">
        <v>50</v>
      </c>
    </row>
    <row r="295" spans="2:20" ht="15" customHeight="1">
      <c r="B295" s="90" t="s">
        <v>45288</v>
      </c>
      <c r="C295" s="210" t="s">
        <v>44743</v>
      </c>
      <c r="D295" s="210" t="s">
        <v>12050</v>
      </c>
      <c r="E295" s="270" t="s">
        <v>43831</v>
      </c>
      <c r="F295" s="270" t="s">
        <v>43832</v>
      </c>
      <c r="G295" s="270" t="s">
        <v>43832</v>
      </c>
      <c r="H295" s="270" t="s">
        <v>45842</v>
      </c>
      <c r="I295" s="270" t="s">
        <v>43833</v>
      </c>
      <c r="J295" s="438" t="s">
        <v>45993</v>
      </c>
      <c r="K295" s="438" t="s">
        <v>43836</v>
      </c>
      <c r="L295" s="210" t="s">
        <v>45700</v>
      </c>
      <c r="M295" s="82" t="s">
        <v>43499</v>
      </c>
      <c r="N295" s="97">
        <v>50</v>
      </c>
      <c r="O295" s="91">
        <v>6825</v>
      </c>
      <c r="P295" s="108">
        <f t="shared" si="5"/>
        <v>341250</v>
      </c>
      <c r="Q295" s="89" t="s">
        <v>12038</v>
      </c>
      <c r="R295" s="224" t="s">
        <v>43759</v>
      </c>
      <c r="S295" s="89" t="s">
        <v>38919</v>
      </c>
      <c r="T295" s="80">
        <v>50</v>
      </c>
    </row>
    <row r="296" spans="2:20" ht="15" customHeight="1">
      <c r="B296" s="90" t="s">
        <v>45289</v>
      </c>
      <c r="C296" s="210" t="s">
        <v>44743</v>
      </c>
      <c r="D296" s="210" t="s">
        <v>12050</v>
      </c>
      <c r="E296" s="135" t="s">
        <v>44567</v>
      </c>
      <c r="F296" s="135" t="s">
        <v>45726</v>
      </c>
      <c r="G296" s="135" t="s">
        <v>44568</v>
      </c>
      <c r="H296" s="135" t="s">
        <v>45843</v>
      </c>
      <c r="I296" s="135" t="s">
        <v>44569</v>
      </c>
      <c r="J296" s="135" t="s">
        <v>44570</v>
      </c>
      <c r="K296" s="135" t="s">
        <v>44571</v>
      </c>
      <c r="L296" s="210" t="s">
        <v>45700</v>
      </c>
      <c r="M296" s="82" t="s">
        <v>43499</v>
      </c>
      <c r="N296" s="236">
        <v>5</v>
      </c>
      <c r="O296" s="236">
        <v>683000</v>
      </c>
      <c r="P296" s="108">
        <f t="shared" si="5"/>
        <v>3415000</v>
      </c>
      <c r="Q296" s="89" t="s">
        <v>12038</v>
      </c>
      <c r="R296" s="224" t="s">
        <v>43540</v>
      </c>
      <c r="S296" s="283" t="s">
        <v>38919</v>
      </c>
      <c r="T296" s="93">
        <v>50</v>
      </c>
    </row>
    <row r="297" spans="2:20" ht="15" customHeight="1">
      <c r="B297" s="90" t="s">
        <v>45290</v>
      </c>
      <c r="C297" s="210" t="s">
        <v>44743</v>
      </c>
      <c r="D297" s="210" t="s">
        <v>12050</v>
      </c>
      <c r="E297" s="270" t="s">
        <v>43907</v>
      </c>
      <c r="F297" s="270" t="s">
        <v>45727</v>
      </c>
      <c r="G297" s="270" t="s">
        <v>43869</v>
      </c>
      <c r="H297" s="439" t="s">
        <v>45844</v>
      </c>
      <c r="I297" s="439" t="s">
        <v>44508</v>
      </c>
      <c r="J297" s="439" t="s">
        <v>45994</v>
      </c>
      <c r="K297" s="439" t="s">
        <v>43908</v>
      </c>
      <c r="L297" s="210" t="s">
        <v>45700</v>
      </c>
      <c r="M297" s="78" t="s">
        <v>43871</v>
      </c>
      <c r="N297" s="97">
        <v>12</v>
      </c>
      <c r="O297" s="91">
        <v>4230</v>
      </c>
      <c r="P297" s="108">
        <f t="shared" si="5"/>
        <v>50760</v>
      </c>
      <c r="Q297" s="89" t="s">
        <v>12038</v>
      </c>
      <c r="R297" s="217" t="s">
        <v>43872</v>
      </c>
      <c r="S297" s="89" t="s">
        <v>38919</v>
      </c>
      <c r="T297" s="80">
        <v>50</v>
      </c>
    </row>
    <row r="298" spans="2:20" ht="15" customHeight="1">
      <c r="B298" s="90" t="s">
        <v>45291</v>
      </c>
      <c r="C298" s="210" t="s">
        <v>44743</v>
      </c>
      <c r="D298" s="210" t="s">
        <v>12050</v>
      </c>
      <c r="E298" s="270" t="s">
        <v>43905</v>
      </c>
      <c r="F298" s="270" t="s">
        <v>45727</v>
      </c>
      <c r="G298" s="270" t="s">
        <v>43869</v>
      </c>
      <c r="H298" s="439" t="s">
        <v>45845</v>
      </c>
      <c r="I298" s="439" t="s">
        <v>44507</v>
      </c>
      <c r="J298" s="439" t="s">
        <v>45995</v>
      </c>
      <c r="K298" s="439" t="s">
        <v>43906</v>
      </c>
      <c r="L298" s="210" t="s">
        <v>45700</v>
      </c>
      <c r="M298" s="78" t="s">
        <v>43871</v>
      </c>
      <c r="N298" s="97">
        <v>24</v>
      </c>
      <c r="O298" s="91">
        <v>4230</v>
      </c>
      <c r="P298" s="108">
        <f t="shared" si="5"/>
        <v>101520</v>
      </c>
      <c r="Q298" s="89" t="s">
        <v>12038</v>
      </c>
      <c r="R298" s="217" t="s">
        <v>43872</v>
      </c>
      <c r="S298" s="89" t="s">
        <v>38919</v>
      </c>
      <c r="T298" s="80">
        <v>50</v>
      </c>
    </row>
    <row r="299" spans="2:20" ht="15" customHeight="1">
      <c r="B299" s="90" t="s">
        <v>45292</v>
      </c>
      <c r="C299" s="210" t="s">
        <v>44743</v>
      </c>
      <c r="D299" s="210" t="s">
        <v>12050</v>
      </c>
      <c r="E299" s="270" t="s">
        <v>43903</v>
      </c>
      <c r="F299" s="270" t="s">
        <v>45727</v>
      </c>
      <c r="G299" s="270" t="s">
        <v>43869</v>
      </c>
      <c r="H299" s="439" t="s">
        <v>45846</v>
      </c>
      <c r="I299" s="439" t="s">
        <v>44506</v>
      </c>
      <c r="J299" s="439" t="s">
        <v>45996</v>
      </c>
      <c r="K299" s="439" t="s">
        <v>43904</v>
      </c>
      <c r="L299" s="210" t="s">
        <v>45700</v>
      </c>
      <c r="M299" s="78" t="s">
        <v>43871</v>
      </c>
      <c r="N299" s="97">
        <v>24</v>
      </c>
      <c r="O299" s="91">
        <v>4230</v>
      </c>
      <c r="P299" s="108">
        <f t="shared" si="5"/>
        <v>101520</v>
      </c>
      <c r="Q299" s="89" t="s">
        <v>12038</v>
      </c>
      <c r="R299" s="217" t="s">
        <v>43872</v>
      </c>
      <c r="S299" s="89" t="s">
        <v>38919</v>
      </c>
      <c r="T299" s="80">
        <v>50</v>
      </c>
    </row>
    <row r="300" spans="2:20" ht="15" customHeight="1">
      <c r="B300" s="90" t="s">
        <v>45293</v>
      </c>
      <c r="C300" s="210" t="s">
        <v>44743</v>
      </c>
      <c r="D300" s="210" t="s">
        <v>12050</v>
      </c>
      <c r="E300" s="270" t="s">
        <v>43901</v>
      </c>
      <c r="F300" s="270" t="s">
        <v>45727</v>
      </c>
      <c r="G300" s="270" t="s">
        <v>43869</v>
      </c>
      <c r="H300" s="439" t="s">
        <v>45847</v>
      </c>
      <c r="I300" s="439" t="s">
        <v>44505</v>
      </c>
      <c r="J300" s="439" t="s">
        <v>45997</v>
      </c>
      <c r="K300" s="439" t="s">
        <v>43902</v>
      </c>
      <c r="L300" s="210" t="s">
        <v>45700</v>
      </c>
      <c r="M300" s="78" t="s">
        <v>43871</v>
      </c>
      <c r="N300" s="97">
        <v>24</v>
      </c>
      <c r="O300" s="91">
        <v>4070</v>
      </c>
      <c r="P300" s="108">
        <f t="shared" si="5"/>
        <v>97680</v>
      </c>
      <c r="Q300" s="89" t="s">
        <v>12038</v>
      </c>
      <c r="R300" s="217" t="s">
        <v>43872</v>
      </c>
      <c r="S300" s="89" t="s">
        <v>38919</v>
      </c>
      <c r="T300" s="80">
        <v>50</v>
      </c>
    </row>
    <row r="301" spans="2:20" ht="15" customHeight="1">
      <c r="B301" s="90" t="s">
        <v>45294</v>
      </c>
      <c r="C301" s="210" t="s">
        <v>44743</v>
      </c>
      <c r="D301" s="210" t="s">
        <v>12050</v>
      </c>
      <c r="E301" s="270" t="s">
        <v>43899</v>
      </c>
      <c r="F301" s="270" t="s">
        <v>45727</v>
      </c>
      <c r="G301" s="270" t="s">
        <v>43869</v>
      </c>
      <c r="H301" s="439" t="s">
        <v>45848</v>
      </c>
      <c r="I301" s="439" t="s">
        <v>44504</v>
      </c>
      <c r="J301" s="439" t="s">
        <v>45998</v>
      </c>
      <c r="K301" s="439" t="s">
        <v>43900</v>
      </c>
      <c r="L301" s="210" t="s">
        <v>45700</v>
      </c>
      <c r="M301" s="78" t="s">
        <v>43871</v>
      </c>
      <c r="N301" s="97">
        <v>24</v>
      </c>
      <c r="O301" s="91">
        <v>4070</v>
      </c>
      <c r="P301" s="108">
        <f t="shared" si="5"/>
        <v>97680</v>
      </c>
      <c r="Q301" s="89" t="s">
        <v>12038</v>
      </c>
      <c r="R301" s="217" t="s">
        <v>43872</v>
      </c>
      <c r="S301" s="89" t="s">
        <v>38919</v>
      </c>
      <c r="T301" s="80">
        <v>50</v>
      </c>
    </row>
    <row r="302" spans="2:20" ht="15" customHeight="1">
      <c r="B302" s="90" t="s">
        <v>45295</v>
      </c>
      <c r="C302" s="210" t="s">
        <v>44743</v>
      </c>
      <c r="D302" s="210" t="s">
        <v>12050</v>
      </c>
      <c r="E302" s="270" t="s">
        <v>43897</v>
      </c>
      <c r="F302" s="270" t="s">
        <v>45727</v>
      </c>
      <c r="G302" s="270" t="s">
        <v>43869</v>
      </c>
      <c r="H302" s="439" t="s">
        <v>45849</v>
      </c>
      <c r="I302" s="439" t="s">
        <v>44503</v>
      </c>
      <c r="J302" s="439" t="s">
        <v>45999</v>
      </c>
      <c r="K302" s="439" t="s">
        <v>43898</v>
      </c>
      <c r="L302" s="210" t="s">
        <v>45700</v>
      </c>
      <c r="M302" s="78" t="s">
        <v>43871</v>
      </c>
      <c r="N302" s="97">
        <v>24</v>
      </c>
      <c r="O302" s="91">
        <v>4600</v>
      </c>
      <c r="P302" s="108">
        <f t="shared" si="5"/>
        <v>110400</v>
      </c>
      <c r="Q302" s="89" t="s">
        <v>12038</v>
      </c>
      <c r="R302" s="217" t="s">
        <v>43872</v>
      </c>
      <c r="S302" s="89" t="s">
        <v>38919</v>
      </c>
      <c r="T302" s="80">
        <v>50</v>
      </c>
    </row>
    <row r="303" spans="2:20" ht="15" customHeight="1">
      <c r="B303" s="90" t="s">
        <v>45296</v>
      </c>
      <c r="C303" s="210" t="s">
        <v>44743</v>
      </c>
      <c r="D303" s="210" t="s">
        <v>12050</v>
      </c>
      <c r="E303" s="270" t="s">
        <v>43895</v>
      </c>
      <c r="F303" s="270" t="s">
        <v>45727</v>
      </c>
      <c r="G303" s="270" t="s">
        <v>43869</v>
      </c>
      <c r="H303" s="439" t="s">
        <v>45850</v>
      </c>
      <c r="I303" s="439" t="s">
        <v>44502</v>
      </c>
      <c r="J303" s="439" t="s">
        <v>46000</v>
      </c>
      <c r="K303" s="439" t="s">
        <v>43896</v>
      </c>
      <c r="L303" s="210" t="s">
        <v>45700</v>
      </c>
      <c r="M303" s="78" t="s">
        <v>43871</v>
      </c>
      <c r="N303" s="97">
        <v>24</v>
      </c>
      <c r="O303" s="91">
        <v>4600</v>
      </c>
      <c r="P303" s="108">
        <f t="shared" si="5"/>
        <v>110400</v>
      </c>
      <c r="Q303" s="89" t="s">
        <v>12038</v>
      </c>
      <c r="R303" s="217" t="s">
        <v>43872</v>
      </c>
      <c r="S303" s="89" t="s">
        <v>38919</v>
      </c>
      <c r="T303" s="80">
        <v>50</v>
      </c>
    </row>
    <row r="304" spans="2:20" ht="15" customHeight="1">
      <c r="B304" s="90" t="s">
        <v>45297</v>
      </c>
      <c r="C304" s="210" t="s">
        <v>44743</v>
      </c>
      <c r="D304" s="210" t="s">
        <v>12050</v>
      </c>
      <c r="E304" s="270" t="s">
        <v>43893</v>
      </c>
      <c r="F304" s="270" t="s">
        <v>45727</v>
      </c>
      <c r="G304" s="270" t="s">
        <v>43869</v>
      </c>
      <c r="H304" s="439" t="s">
        <v>45851</v>
      </c>
      <c r="I304" s="439" t="s">
        <v>44501</v>
      </c>
      <c r="J304" s="439" t="s">
        <v>46001</v>
      </c>
      <c r="K304" s="439" t="s">
        <v>43894</v>
      </c>
      <c r="L304" s="210" t="s">
        <v>45700</v>
      </c>
      <c r="M304" s="78" t="s">
        <v>43871</v>
      </c>
      <c r="N304" s="97">
        <v>24</v>
      </c>
      <c r="O304" s="91">
        <v>4600</v>
      </c>
      <c r="P304" s="108">
        <f t="shared" si="5"/>
        <v>110400</v>
      </c>
      <c r="Q304" s="89" t="s">
        <v>12038</v>
      </c>
      <c r="R304" s="217" t="s">
        <v>43872</v>
      </c>
      <c r="S304" s="89" t="s">
        <v>38919</v>
      </c>
      <c r="T304" s="80">
        <v>50</v>
      </c>
    </row>
    <row r="305" spans="2:20" ht="15" customHeight="1">
      <c r="B305" s="90" t="s">
        <v>45298</v>
      </c>
      <c r="C305" s="210" t="s">
        <v>44743</v>
      </c>
      <c r="D305" s="210" t="s">
        <v>12050</v>
      </c>
      <c r="E305" s="270" t="s">
        <v>43891</v>
      </c>
      <c r="F305" s="270" t="s">
        <v>45727</v>
      </c>
      <c r="G305" s="270" t="s">
        <v>43869</v>
      </c>
      <c r="H305" s="439" t="s">
        <v>45852</v>
      </c>
      <c r="I305" s="439" t="s">
        <v>44500</v>
      </c>
      <c r="J305" s="439" t="s">
        <v>46002</v>
      </c>
      <c r="K305" s="439" t="s">
        <v>43892</v>
      </c>
      <c r="L305" s="210" t="s">
        <v>45700</v>
      </c>
      <c r="M305" s="78" t="s">
        <v>43871</v>
      </c>
      <c r="N305" s="97">
        <v>24</v>
      </c>
      <c r="O305" s="91">
        <v>4600</v>
      </c>
      <c r="P305" s="108">
        <f t="shared" si="5"/>
        <v>110400</v>
      </c>
      <c r="Q305" s="89" t="s">
        <v>12038</v>
      </c>
      <c r="R305" s="217" t="s">
        <v>43872</v>
      </c>
      <c r="S305" s="89" t="s">
        <v>38919</v>
      </c>
      <c r="T305" s="80">
        <v>50</v>
      </c>
    </row>
    <row r="306" spans="2:20" ht="15" customHeight="1">
      <c r="B306" s="90" t="s">
        <v>45299</v>
      </c>
      <c r="C306" s="210" t="s">
        <v>44743</v>
      </c>
      <c r="D306" s="210" t="s">
        <v>12050</v>
      </c>
      <c r="E306" s="270" t="s">
        <v>43889</v>
      </c>
      <c r="F306" s="270" t="s">
        <v>45727</v>
      </c>
      <c r="G306" s="270" t="s">
        <v>43869</v>
      </c>
      <c r="H306" s="439" t="s">
        <v>45853</v>
      </c>
      <c r="I306" s="439" t="s">
        <v>44499</v>
      </c>
      <c r="J306" s="439" t="s">
        <v>46003</v>
      </c>
      <c r="K306" s="439" t="s">
        <v>43890</v>
      </c>
      <c r="L306" s="210" t="s">
        <v>45700</v>
      </c>
      <c r="M306" s="78" t="s">
        <v>43871</v>
      </c>
      <c r="N306" s="97">
        <v>24</v>
      </c>
      <c r="O306" s="91">
        <v>4600</v>
      </c>
      <c r="P306" s="108">
        <f t="shared" si="5"/>
        <v>110400</v>
      </c>
      <c r="Q306" s="89" t="s">
        <v>12038</v>
      </c>
      <c r="R306" s="217" t="s">
        <v>43872</v>
      </c>
      <c r="S306" s="89" t="s">
        <v>38919</v>
      </c>
      <c r="T306" s="80">
        <v>50</v>
      </c>
    </row>
    <row r="307" spans="2:20" ht="15" customHeight="1">
      <c r="B307" s="90" t="s">
        <v>45300</v>
      </c>
      <c r="C307" s="210" t="s">
        <v>44743</v>
      </c>
      <c r="D307" s="210" t="s">
        <v>12050</v>
      </c>
      <c r="E307" s="270" t="s">
        <v>43887</v>
      </c>
      <c r="F307" s="270" t="s">
        <v>45727</v>
      </c>
      <c r="G307" s="270" t="s">
        <v>43869</v>
      </c>
      <c r="H307" s="439" t="s">
        <v>45854</v>
      </c>
      <c r="I307" s="439" t="s">
        <v>44498</v>
      </c>
      <c r="J307" s="439" t="s">
        <v>46004</v>
      </c>
      <c r="K307" s="439" t="s">
        <v>43888</v>
      </c>
      <c r="L307" s="210" t="s">
        <v>45700</v>
      </c>
      <c r="M307" s="78" t="s">
        <v>43871</v>
      </c>
      <c r="N307" s="97">
        <v>24</v>
      </c>
      <c r="O307" s="91">
        <v>4600</v>
      </c>
      <c r="P307" s="108">
        <f t="shared" si="5"/>
        <v>110400</v>
      </c>
      <c r="Q307" s="89" t="s">
        <v>12038</v>
      </c>
      <c r="R307" s="217" t="s">
        <v>43872</v>
      </c>
      <c r="S307" s="89" t="s">
        <v>38919</v>
      </c>
      <c r="T307" s="80">
        <v>50</v>
      </c>
    </row>
    <row r="308" spans="2:20" ht="15" customHeight="1">
      <c r="B308" s="90" t="s">
        <v>45301</v>
      </c>
      <c r="C308" s="210" t="s">
        <v>44743</v>
      </c>
      <c r="D308" s="210" t="s">
        <v>12050</v>
      </c>
      <c r="E308" s="270" t="s">
        <v>43885</v>
      </c>
      <c r="F308" s="270" t="s">
        <v>45727</v>
      </c>
      <c r="G308" s="270" t="s">
        <v>43869</v>
      </c>
      <c r="H308" s="439" t="s">
        <v>45855</v>
      </c>
      <c r="I308" s="439" t="s">
        <v>44497</v>
      </c>
      <c r="J308" s="439" t="s">
        <v>46005</v>
      </c>
      <c r="K308" s="439" t="s">
        <v>43886</v>
      </c>
      <c r="L308" s="210" t="s">
        <v>45700</v>
      </c>
      <c r="M308" s="78" t="s">
        <v>43871</v>
      </c>
      <c r="N308" s="97">
        <v>24</v>
      </c>
      <c r="O308" s="91">
        <v>3500</v>
      </c>
      <c r="P308" s="108">
        <f t="shared" si="5"/>
        <v>84000</v>
      </c>
      <c r="Q308" s="89" t="s">
        <v>12038</v>
      </c>
      <c r="R308" s="217" t="s">
        <v>43872</v>
      </c>
      <c r="S308" s="89" t="s">
        <v>38919</v>
      </c>
      <c r="T308" s="80">
        <v>50</v>
      </c>
    </row>
    <row r="309" spans="2:20" ht="15" customHeight="1">
      <c r="B309" s="90" t="s">
        <v>45302</v>
      </c>
      <c r="C309" s="210" t="s">
        <v>44743</v>
      </c>
      <c r="D309" s="210" t="s">
        <v>12050</v>
      </c>
      <c r="E309" s="270" t="s">
        <v>43883</v>
      </c>
      <c r="F309" s="270" t="s">
        <v>45727</v>
      </c>
      <c r="G309" s="270" t="s">
        <v>43869</v>
      </c>
      <c r="H309" s="439" t="s">
        <v>45856</v>
      </c>
      <c r="I309" s="439" t="s">
        <v>44496</v>
      </c>
      <c r="J309" s="439" t="s">
        <v>46006</v>
      </c>
      <c r="K309" s="439" t="s">
        <v>43884</v>
      </c>
      <c r="L309" s="210" t="s">
        <v>45700</v>
      </c>
      <c r="M309" s="78" t="s">
        <v>43871</v>
      </c>
      <c r="N309" s="97">
        <v>24</v>
      </c>
      <c r="O309" s="91">
        <v>3500</v>
      </c>
      <c r="P309" s="108">
        <f t="shared" si="5"/>
        <v>84000</v>
      </c>
      <c r="Q309" s="89" t="s">
        <v>12038</v>
      </c>
      <c r="R309" s="217" t="s">
        <v>43872</v>
      </c>
      <c r="S309" s="89" t="s">
        <v>38919</v>
      </c>
      <c r="T309" s="80">
        <v>50</v>
      </c>
    </row>
    <row r="310" spans="2:20" ht="15" customHeight="1">
      <c r="B310" s="90" t="s">
        <v>45303</v>
      </c>
      <c r="C310" s="210" t="s">
        <v>44743</v>
      </c>
      <c r="D310" s="210" t="s">
        <v>12050</v>
      </c>
      <c r="E310" s="270" t="s">
        <v>43881</v>
      </c>
      <c r="F310" s="270" t="s">
        <v>45727</v>
      </c>
      <c r="G310" s="270" t="s">
        <v>43869</v>
      </c>
      <c r="H310" s="439" t="s">
        <v>45857</v>
      </c>
      <c r="I310" s="439" t="s">
        <v>44495</v>
      </c>
      <c r="J310" s="439" t="s">
        <v>46007</v>
      </c>
      <c r="K310" s="439" t="s">
        <v>43882</v>
      </c>
      <c r="L310" s="210" t="s">
        <v>45700</v>
      </c>
      <c r="M310" s="78" t="s">
        <v>43871</v>
      </c>
      <c r="N310" s="97">
        <v>24</v>
      </c>
      <c r="O310" s="91">
        <v>3500</v>
      </c>
      <c r="P310" s="108">
        <f t="shared" si="5"/>
        <v>84000</v>
      </c>
      <c r="Q310" s="89" t="s">
        <v>12038</v>
      </c>
      <c r="R310" s="217" t="s">
        <v>43872</v>
      </c>
      <c r="S310" s="89" t="s">
        <v>38919</v>
      </c>
      <c r="T310" s="80">
        <v>50</v>
      </c>
    </row>
    <row r="311" spans="2:20" ht="15" customHeight="1">
      <c r="B311" s="90" t="s">
        <v>45304</v>
      </c>
      <c r="C311" s="210" t="s">
        <v>44743</v>
      </c>
      <c r="D311" s="210" t="s">
        <v>12050</v>
      </c>
      <c r="E311" s="270" t="s">
        <v>43879</v>
      </c>
      <c r="F311" s="270" t="s">
        <v>45727</v>
      </c>
      <c r="G311" s="270" t="s">
        <v>43869</v>
      </c>
      <c r="H311" s="439" t="s">
        <v>45858</v>
      </c>
      <c r="I311" s="439" t="s">
        <v>44494</v>
      </c>
      <c r="J311" s="439" t="s">
        <v>46008</v>
      </c>
      <c r="K311" s="439" t="s">
        <v>43880</v>
      </c>
      <c r="L311" s="210" t="s">
        <v>45700</v>
      </c>
      <c r="M311" s="78" t="s">
        <v>43871</v>
      </c>
      <c r="N311" s="97">
        <v>24</v>
      </c>
      <c r="O311" s="91">
        <v>3500</v>
      </c>
      <c r="P311" s="108">
        <f t="shared" si="5"/>
        <v>84000</v>
      </c>
      <c r="Q311" s="89" t="s">
        <v>12038</v>
      </c>
      <c r="R311" s="217" t="s">
        <v>43872</v>
      </c>
      <c r="S311" s="89" t="s">
        <v>38919</v>
      </c>
      <c r="T311" s="80">
        <v>50</v>
      </c>
    </row>
    <row r="312" spans="2:20" ht="15" customHeight="1">
      <c r="B312" s="90" t="s">
        <v>45305</v>
      </c>
      <c r="C312" s="210" t="s">
        <v>44743</v>
      </c>
      <c r="D312" s="210" t="s">
        <v>12050</v>
      </c>
      <c r="E312" s="270" t="s">
        <v>43877</v>
      </c>
      <c r="F312" s="270" t="s">
        <v>45727</v>
      </c>
      <c r="G312" s="270" t="s">
        <v>43869</v>
      </c>
      <c r="H312" s="439" t="s">
        <v>45859</v>
      </c>
      <c r="I312" s="439" t="s">
        <v>44493</v>
      </c>
      <c r="J312" s="439" t="s">
        <v>46009</v>
      </c>
      <c r="K312" s="439" t="s">
        <v>43878</v>
      </c>
      <c r="L312" s="210" t="s">
        <v>45700</v>
      </c>
      <c r="M312" s="78" t="s">
        <v>43871</v>
      </c>
      <c r="N312" s="97">
        <v>24</v>
      </c>
      <c r="O312" s="91">
        <v>3500</v>
      </c>
      <c r="P312" s="108">
        <f t="shared" si="5"/>
        <v>84000</v>
      </c>
      <c r="Q312" s="89" t="s">
        <v>12038</v>
      </c>
      <c r="R312" s="217" t="s">
        <v>43872</v>
      </c>
      <c r="S312" s="89" t="s">
        <v>38919</v>
      </c>
      <c r="T312" s="80">
        <v>50</v>
      </c>
    </row>
    <row r="313" spans="2:20" ht="15" customHeight="1">
      <c r="B313" s="90" t="s">
        <v>45306</v>
      </c>
      <c r="C313" s="210" t="s">
        <v>44743</v>
      </c>
      <c r="D313" s="210" t="s">
        <v>12050</v>
      </c>
      <c r="E313" s="270" t="s">
        <v>43875</v>
      </c>
      <c r="F313" s="270" t="s">
        <v>45727</v>
      </c>
      <c r="G313" s="270" t="s">
        <v>43869</v>
      </c>
      <c r="H313" s="439" t="s">
        <v>45860</v>
      </c>
      <c r="I313" s="439" t="s">
        <v>44492</v>
      </c>
      <c r="J313" s="439" t="s">
        <v>46010</v>
      </c>
      <c r="K313" s="439" t="s">
        <v>43876</v>
      </c>
      <c r="L313" s="210" t="s">
        <v>45700</v>
      </c>
      <c r="M313" s="78" t="s">
        <v>43871</v>
      </c>
      <c r="N313" s="97">
        <v>24</v>
      </c>
      <c r="O313" s="91">
        <v>3500</v>
      </c>
      <c r="P313" s="108">
        <f t="shared" si="5"/>
        <v>84000</v>
      </c>
      <c r="Q313" s="89" t="s">
        <v>12038</v>
      </c>
      <c r="R313" s="217" t="s">
        <v>43872</v>
      </c>
      <c r="S313" s="89" t="s">
        <v>38919</v>
      </c>
      <c r="T313" s="80">
        <v>50</v>
      </c>
    </row>
    <row r="314" spans="2:20" ht="15" customHeight="1">
      <c r="B314" s="90" t="s">
        <v>45307</v>
      </c>
      <c r="C314" s="210" t="s">
        <v>44743</v>
      </c>
      <c r="D314" s="210" t="s">
        <v>12050</v>
      </c>
      <c r="E314" s="270" t="s">
        <v>43868</v>
      </c>
      <c r="F314" s="270" t="s">
        <v>45727</v>
      </c>
      <c r="G314" s="270" t="s">
        <v>43869</v>
      </c>
      <c r="H314" s="439" t="s">
        <v>45861</v>
      </c>
      <c r="I314" s="439" t="s">
        <v>44490</v>
      </c>
      <c r="J314" s="439" t="s">
        <v>46011</v>
      </c>
      <c r="K314" s="439" t="s">
        <v>43870</v>
      </c>
      <c r="L314" s="210" t="s">
        <v>45700</v>
      </c>
      <c r="M314" s="78" t="s">
        <v>43871</v>
      </c>
      <c r="N314" s="97">
        <v>24</v>
      </c>
      <c r="O314" s="91">
        <v>3500</v>
      </c>
      <c r="P314" s="108">
        <f t="shared" si="5"/>
        <v>84000</v>
      </c>
      <c r="Q314" s="89" t="s">
        <v>12038</v>
      </c>
      <c r="R314" s="217" t="s">
        <v>43872</v>
      </c>
      <c r="S314" s="89" t="s">
        <v>38919</v>
      </c>
      <c r="T314" s="80">
        <v>50</v>
      </c>
    </row>
    <row r="315" spans="2:20" ht="15" customHeight="1">
      <c r="B315" s="90" t="s">
        <v>45308</v>
      </c>
      <c r="C315" s="210" t="s">
        <v>44743</v>
      </c>
      <c r="D315" s="210" t="s">
        <v>12050</v>
      </c>
      <c r="E315" s="270" t="s">
        <v>43873</v>
      </c>
      <c r="F315" s="270" t="s">
        <v>45727</v>
      </c>
      <c r="G315" s="270" t="s">
        <v>43869</v>
      </c>
      <c r="H315" s="439" t="s">
        <v>45862</v>
      </c>
      <c r="I315" s="439" t="s">
        <v>44491</v>
      </c>
      <c r="J315" s="439" t="s">
        <v>46012</v>
      </c>
      <c r="K315" s="439" t="s">
        <v>43874</v>
      </c>
      <c r="L315" s="210" t="s">
        <v>45700</v>
      </c>
      <c r="M315" s="78" t="s">
        <v>43871</v>
      </c>
      <c r="N315" s="97">
        <v>24</v>
      </c>
      <c r="O315" s="91">
        <v>3500</v>
      </c>
      <c r="P315" s="108">
        <f t="shared" si="5"/>
        <v>84000</v>
      </c>
      <c r="Q315" s="89" t="s">
        <v>12038</v>
      </c>
      <c r="R315" s="217" t="s">
        <v>43872</v>
      </c>
      <c r="S315" s="89" t="s">
        <v>38919</v>
      </c>
      <c r="T315" s="80">
        <v>50</v>
      </c>
    </row>
    <row r="316" spans="2:20" ht="15" customHeight="1">
      <c r="B316" s="90" t="s">
        <v>45309</v>
      </c>
      <c r="C316" s="210" t="s">
        <v>44743</v>
      </c>
      <c r="D316" s="210" t="s">
        <v>12050</v>
      </c>
      <c r="E316" s="270" t="s">
        <v>44820</v>
      </c>
      <c r="F316" s="270" t="s">
        <v>45727</v>
      </c>
      <c r="G316" s="135" t="s">
        <v>43869</v>
      </c>
      <c r="H316" s="270" t="s">
        <v>44821</v>
      </c>
      <c r="I316" s="270" t="s">
        <v>44821</v>
      </c>
      <c r="J316" s="135" t="s">
        <v>44822</v>
      </c>
      <c r="K316" s="135" t="s">
        <v>44823</v>
      </c>
      <c r="L316" s="210" t="s">
        <v>45700</v>
      </c>
      <c r="M316" s="103" t="s">
        <v>44789</v>
      </c>
      <c r="N316" s="213">
        <v>0.2</v>
      </c>
      <c r="O316" s="213">
        <v>75892.8571428</v>
      </c>
      <c r="P316" s="108">
        <f t="shared" si="5"/>
        <v>15178.571428560001</v>
      </c>
      <c r="Q316" s="83" t="s">
        <v>12038</v>
      </c>
      <c r="R316" s="224" t="s">
        <v>44790</v>
      </c>
      <c r="S316" s="539" t="s">
        <v>38919</v>
      </c>
      <c r="T316" s="95">
        <v>50</v>
      </c>
    </row>
    <row r="317" spans="2:20" ht="15" customHeight="1">
      <c r="B317" s="90" t="s">
        <v>45310</v>
      </c>
      <c r="C317" s="210" t="s">
        <v>44743</v>
      </c>
      <c r="D317" s="210" t="s">
        <v>12050</v>
      </c>
      <c r="E317" s="135" t="s">
        <v>44824</v>
      </c>
      <c r="F317" s="270" t="s">
        <v>45727</v>
      </c>
      <c r="G317" s="135" t="s">
        <v>43869</v>
      </c>
      <c r="H317" s="270" t="s">
        <v>44825</v>
      </c>
      <c r="I317" s="135" t="s">
        <v>44826</v>
      </c>
      <c r="J317" s="135" t="s">
        <v>44827</v>
      </c>
      <c r="K317" s="135" t="s">
        <v>44828</v>
      </c>
      <c r="L317" s="210" t="s">
        <v>45700</v>
      </c>
      <c r="M317" s="103" t="s">
        <v>44643</v>
      </c>
      <c r="N317" s="213">
        <v>200</v>
      </c>
      <c r="O317" s="213">
        <v>99.107142857100001</v>
      </c>
      <c r="P317" s="108">
        <f t="shared" si="5"/>
        <v>19821.428571420001</v>
      </c>
      <c r="Q317" s="83" t="s">
        <v>12038</v>
      </c>
      <c r="R317" s="224" t="s">
        <v>44790</v>
      </c>
      <c r="S317" s="539" t="s">
        <v>38919</v>
      </c>
      <c r="T317" s="95">
        <v>50</v>
      </c>
    </row>
    <row r="318" spans="2:20" ht="15" customHeight="1">
      <c r="B318" s="90" t="s">
        <v>45311</v>
      </c>
      <c r="C318" s="210" t="s">
        <v>44743</v>
      </c>
      <c r="D318" s="210" t="s">
        <v>12050</v>
      </c>
      <c r="E318" s="270" t="s">
        <v>44842</v>
      </c>
      <c r="F318" s="270" t="s">
        <v>45727</v>
      </c>
      <c r="G318" s="135" t="s">
        <v>43869</v>
      </c>
      <c r="H318" s="270" t="s">
        <v>44843</v>
      </c>
      <c r="I318" s="270" t="s">
        <v>44843</v>
      </c>
      <c r="J318" s="135" t="s">
        <v>44844</v>
      </c>
      <c r="K318" s="135" t="s">
        <v>44845</v>
      </c>
      <c r="L318" s="210" t="s">
        <v>45700</v>
      </c>
      <c r="M318" s="103" t="s">
        <v>44789</v>
      </c>
      <c r="N318" s="213">
        <v>0.4</v>
      </c>
      <c r="O318" s="213">
        <v>32142.8571428</v>
      </c>
      <c r="P318" s="108">
        <f t="shared" si="5"/>
        <v>12857.142857120001</v>
      </c>
      <c r="Q318" s="83" t="s">
        <v>12038</v>
      </c>
      <c r="R318" s="224" t="s">
        <v>44790</v>
      </c>
      <c r="S318" s="539" t="s">
        <v>38919</v>
      </c>
      <c r="T318" s="95">
        <v>50</v>
      </c>
    </row>
    <row r="319" spans="2:20" ht="15" customHeight="1">
      <c r="B319" s="90" t="s">
        <v>45312</v>
      </c>
      <c r="C319" s="210" t="s">
        <v>44743</v>
      </c>
      <c r="D319" s="210" t="s">
        <v>12050</v>
      </c>
      <c r="E319" s="270" t="s">
        <v>44838</v>
      </c>
      <c r="F319" s="270" t="s">
        <v>45727</v>
      </c>
      <c r="G319" s="135" t="s">
        <v>43869</v>
      </c>
      <c r="H319" s="270" t="s">
        <v>44839</v>
      </c>
      <c r="I319" s="270" t="s">
        <v>44839</v>
      </c>
      <c r="J319" s="135" t="s">
        <v>44840</v>
      </c>
      <c r="K319" s="135" t="s">
        <v>44841</v>
      </c>
      <c r="L319" s="210" t="s">
        <v>45700</v>
      </c>
      <c r="M319" s="103" t="s">
        <v>44643</v>
      </c>
      <c r="N319" s="213">
        <v>1600</v>
      </c>
      <c r="O319" s="213">
        <v>53.571428571399998</v>
      </c>
      <c r="P319" s="108">
        <f t="shared" si="5"/>
        <v>85714.285714240003</v>
      </c>
      <c r="Q319" s="83" t="s">
        <v>12038</v>
      </c>
      <c r="R319" s="224" t="s">
        <v>44790</v>
      </c>
      <c r="S319" s="539" t="s">
        <v>38919</v>
      </c>
      <c r="T319" s="95">
        <v>50</v>
      </c>
    </row>
    <row r="320" spans="2:20" ht="15" customHeight="1">
      <c r="B320" s="90" t="s">
        <v>45313</v>
      </c>
      <c r="C320" s="210" t="s">
        <v>44743</v>
      </c>
      <c r="D320" s="210" t="s">
        <v>12050</v>
      </c>
      <c r="E320" s="135" t="s">
        <v>44829</v>
      </c>
      <c r="F320" s="270" t="s">
        <v>45727</v>
      </c>
      <c r="G320" s="135" t="s">
        <v>43869</v>
      </c>
      <c r="H320" s="270" t="s">
        <v>44830</v>
      </c>
      <c r="I320" s="135" t="s">
        <v>44831</v>
      </c>
      <c r="J320" s="135" t="s">
        <v>44832</v>
      </c>
      <c r="K320" s="135" t="s">
        <v>44833</v>
      </c>
      <c r="L320" s="210" t="s">
        <v>45700</v>
      </c>
      <c r="M320" s="103" t="s">
        <v>44643</v>
      </c>
      <c r="N320" s="213">
        <v>400</v>
      </c>
      <c r="O320" s="213">
        <v>142.85714285700001</v>
      </c>
      <c r="P320" s="108">
        <f t="shared" ref="P320:P386" si="6">IFERROR(N320*O320,0)</f>
        <v>57142.857142800007</v>
      </c>
      <c r="Q320" s="83" t="s">
        <v>12038</v>
      </c>
      <c r="R320" s="224" t="s">
        <v>44790</v>
      </c>
      <c r="S320" s="539" t="s">
        <v>38919</v>
      </c>
      <c r="T320" s="95">
        <v>50</v>
      </c>
    </row>
    <row r="321" spans="2:20" ht="15" customHeight="1">
      <c r="B321" s="90" t="s">
        <v>45314</v>
      </c>
      <c r="C321" s="210" t="s">
        <v>44743</v>
      </c>
      <c r="D321" s="210" t="s">
        <v>12050</v>
      </c>
      <c r="E321" s="135" t="s">
        <v>44829</v>
      </c>
      <c r="F321" s="270" t="s">
        <v>45727</v>
      </c>
      <c r="G321" s="135" t="s">
        <v>43869</v>
      </c>
      <c r="H321" s="270" t="s">
        <v>44830</v>
      </c>
      <c r="I321" s="135" t="s">
        <v>44831</v>
      </c>
      <c r="J321" s="135" t="s">
        <v>46013</v>
      </c>
      <c r="K321" s="135" t="s">
        <v>44834</v>
      </c>
      <c r="L321" s="210" t="s">
        <v>45700</v>
      </c>
      <c r="M321" s="103" t="s">
        <v>44643</v>
      </c>
      <c r="N321" s="213">
        <v>400</v>
      </c>
      <c r="O321" s="213">
        <v>142.85714285700001</v>
      </c>
      <c r="P321" s="108">
        <f t="shared" si="6"/>
        <v>57142.857142800007</v>
      </c>
      <c r="Q321" s="83" t="s">
        <v>12038</v>
      </c>
      <c r="R321" s="224" t="s">
        <v>44790</v>
      </c>
      <c r="S321" s="539" t="s">
        <v>38919</v>
      </c>
      <c r="T321" s="95">
        <v>50</v>
      </c>
    </row>
    <row r="322" spans="2:20" ht="15" customHeight="1">
      <c r="B322" s="90" t="s">
        <v>45315</v>
      </c>
      <c r="C322" s="210" t="s">
        <v>44743</v>
      </c>
      <c r="D322" s="210" t="s">
        <v>12050</v>
      </c>
      <c r="E322" s="135" t="s">
        <v>44811</v>
      </c>
      <c r="F322" s="270" t="s">
        <v>45727</v>
      </c>
      <c r="G322" s="135" t="s">
        <v>43869</v>
      </c>
      <c r="H322" s="270" t="s">
        <v>44812</v>
      </c>
      <c r="I322" s="135" t="s">
        <v>44813</v>
      </c>
      <c r="J322" s="135" t="s">
        <v>44814</v>
      </c>
      <c r="K322" s="135" t="s">
        <v>44815</v>
      </c>
      <c r="L322" s="210" t="s">
        <v>45700</v>
      </c>
      <c r="M322" s="87" t="s">
        <v>44643</v>
      </c>
      <c r="N322" s="213">
        <v>1100</v>
      </c>
      <c r="O322" s="213">
        <v>214.28571428500001</v>
      </c>
      <c r="P322" s="108">
        <f t="shared" si="6"/>
        <v>235714.28571350002</v>
      </c>
      <c r="Q322" s="83" t="s">
        <v>12038</v>
      </c>
      <c r="R322" s="224" t="s">
        <v>44790</v>
      </c>
      <c r="S322" s="539" t="s">
        <v>38919</v>
      </c>
      <c r="T322" s="95">
        <v>50</v>
      </c>
    </row>
    <row r="323" spans="2:20" ht="15" customHeight="1">
      <c r="B323" s="90" t="s">
        <v>45316</v>
      </c>
      <c r="C323" s="210" t="s">
        <v>44743</v>
      </c>
      <c r="D323" s="210" t="s">
        <v>12050</v>
      </c>
      <c r="E323" s="270" t="s">
        <v>44835</v>
      </c>
      <c r="F323" s="270" t="s">
        <v>45727</v>
      </c>
      <c r="G323" s="135" t="s">
        <v>43869</v>
      </c>
      <c r="H323" s="270" t="s">
        <v>44836</v>
      </c>
      <c r="I323" s="270" t="s">
        <v>44836</v>
      </c>
      <c r="J323" s="135" t="s">
        <v>46014</v>
      </c>
      <c r="K323" s="135" t="s">
        <v>44837</v>
      </c>
      <c r="L323" s="210" t="s">
        <v>45700</v>
      </c>
      <c r="M323" s="103" t="s">
        <v>44789</v>
      </c>
      <c r="N323" s="213">
        <v>0.5</v>
      </c>
      <c r="O323" s="213">
        <v>357142.85714199999</v>
      </c>
      <c r="P323" s="108">
        <f t="shared" si="6"/>
        <v>178571.428571</v>
      </c>
      <c r="Q323" s="83" t="s">
        <v>12038</v>
      </c>
      <c r="R323" s="224" t="s">
        <v>44790</v>
      </c>
      <c r="S323" s="539" t="s">
        <v>38919</v>
      </c>
      <c r="T323" s="95">
        <v>50</v>
      </c>
    </row>
    <row r="324" spans="2:20" ht="15" customHeight="1">
      <c r="B324" s="90" t="s">
        <v>45317</v>
      </c>
      <c r="C324" s="210" t="s">
        <v>44743</v>
      </c>
      <c r="D324" s="210" t="s">
        <v>12050</v>
      </c>
      <c r="E324" s="270" t="s">
        <v>44784</v>
      </c>
      <c r="F324" s="135" t="s">
        <v>44785</v>
      </c>
      <c r="G324" s="135" t="s">
        <v>44785</v>
      </c>
      <c r="H324" s="270" t="s">
        <v>44786</v>
      </c>
      <c r="I324" s="270" t="s">
        <v>44786</v>
      </c>
      <c r="J324" s="135" t="s">
        <v>44787</v>
      </c>
      <c r="K324" s="270" t="s">
        <v>44788</v>
      </c>
      <c r="L324" s="210" t="s">
        <v>45700</v>
      </c>
      <c r="M324" s="103" t="s">
        <v>44789</v>
      </c>
      <c r="N324" s="213">
        <v>0.4</v>
      </c>
      <c r="O324" s="213">
        <v>3000000</v>
      </c>
      <c r="P324" s="108">
        <f t="shared" si="6"/>
        <v>1200000</v>
      </c>
      <c r="Q324" s="83" t="s">
        <v>12038</v>
      </c>
      <c r="R324" s="224" t="s">
        <v>44790</v>
      </c>
      <c r="S324" s="539" t="s">
        <v>38919</v>
      </c>
      <c r="T324" s="95">
        <v>50</v>
      </c>
    </row>
    <row r="325" spans="2:20" ht="15" customHeight="1">
      <c r="B325" s="90" t="s">
        <v>45318</v>
      </c>
      <c r="C325" s="210" t="s">
        <v>44743</v>
      </c>
      <c r="D325" s="210" t="s">
        <v>12050</v>
      </c>
      <c r="E325" s="270" t="s">
        <v>44791</v>
      </c>
      <c r="F325" s="135" t="s">
        <v>44785</v>
      </c>
      <c r="G325" s="270" t="s">
        <v>44785</v>
      </c>
      <c r="H325" s="270" t="s">
        <v>44792</v>
      </c>
      <c r="I325" s="270" t="s">
        <v>44792</v>
      </c>
      <c r="J325" s="135" t="s">
        <v>44793</v>
      </c>
      <c r="K325" s="135" t="s">
        <v>44794</v>
      </c>
      <c r="L325" s="210" t="s">
        <v>45700</v>
      </c>
      <c r="M325" s="103" t="s">
        <v>44789</v>
      </c>
      <c r="N325" s="213">
        <v>0.9</v>
      </c>
      <c r="O325" s="213">
        <v>145000</v>
      </c>
      <c r="P325" s="108">
        <f t="shared" si="6"/>
        <v>130500</v>
      </c>
      <c r="Q325" s="83" t="s">
        <v>12038</v>
      </c>
      <c r="R325" s="224" t="s">
        <v>44790</v>
      </c>
      <c r="S325" s="539" t="s">
        <v>38919</v>
      </c>
      <c r="T325" s="95">
        <v>50</v>
      </c>
    </row>
    <row r="326" spans="2:20" ht="15" customHeight="1">
      <c r="B326" s="90" t="s">
        <v>45319</v>
      </c>
      <c r="C326" s="210" t="s">
        <v>44743</v>
      </c>
      <c r="D326" s="210" t="s">
        <v>12050</v>
      </c>
      <c r="E326" s="270" t="s">
        <v>44795</v>
      </c>
      <c r="F326" s="135" t="s">
        <v>44785</v>
      </c>
      <c r="G326" s="135" t="s">
        <v>44785</v>
      </c>
      <c r="H326" s="270" t="s">
        <v>44796</v>
      </c>
      <c r="I326" s="270" t="s">
        <v>44796</v>
      </c>
      <c r="J326" s="135" t="s">
        <v>44797</v>
      </c>
      <c r="K326" s="135" t="s">
        <v>44798</v>
      </c>
      <c r="L326" s="210" t="s">
        <v>45700</v>
      </c>
      <c r="M326" s="103" t="s">
        <v>44789</v>
      </c>
      <c r="N326" s="213">
        <v>1100</v>
      </c>
      <c r="O326" s="213">
        <v>925.89285714200003</v>
      </c>
      <c r="P326" s="108">
        <f t="shared" si="6"/>
        <v>1018482.1428562</v>
      </c>
      <c r="Q326" s="83" t="s">
        <v>12038</v>
      </c>
      <c r="R326" s="224" t="s">
        <v>44790</v>
      </c>
      <c r="S326" s="539" t="s">
        <v>38919</v>
      </c>
      <c r="T326" s="95">
        <v>50</v>
      </c>
    </row>
    <row r="327" spans="2:20" ht="15" customHeight="1">
      <c r="B327" s="90" t="s">
        <v>45320</v>
      </c>
      <c r="C327" s="210" t="s">
        <v>44743</v>
      </c>
      <c r="D327" s="210" t="s">
        <v>12050</v>
      </c>
      <c r="E327" s="270" t="s">
        <v>44816</v>
      </c>
      <c r="F327" s="135" t="s">
        <v>44785</v>
      </c>
      <c r="G327" s="135" t="s">
        <v>44785</v>
      </c>
      <c r="H327" s="270" t="s">
        <v>44817</v>
      </c>
      <c r="I327" s="270" t="s">
        <v>44817</v>
      </c>
      <c r="J327" s="135" t="s">
        <v>44818</v>
      </c>
      <c r="K327" s="135" t="s">
        <v>44819</v>
      </c>
      <c r="L327" s="210" t="s">
        <v>45700</v>
      </c>
      <c r="M327" s="103" t="s">
        <v>44789</v>
      </c>
      <c r="N327" s="213">
        <v>1400</v>
      </c>
      <c r="O327" s="213">
        <v>794.64285714200003</v>
      </c>
      <c r="P327" s="108">
        <f t="shared" si="6"/>
        <v>1112499.9999988</v>
      </c>
      <c r="Q327" s="83" t="s">
        <v>12038</v>
      </c>
      <c r="R327" s="224" t="s">
        <v>44790</v>
      </c>
      <c r="S327" s="539" t="s">
        <v>38919</v>
      </c>
      <c r="T327" s="95">
        <v>50</v>
      </c>
    </row>
    <row r="328" spans="2:20" ht="15" customHeight="1">
      <c r="B328" s="90" t="s">
        <v>45321</v>
      </c>
      <c r="C328" s="210" t="s">
        <v>44743</v>
      </c>
      <c r="D328" s="210" t="s">
        <v>12050</v>
      </c>
      <c r="E328" s="270" t="s">
        <v>44799</v>
      </c>
      <c r="F328" s="135" t="s">
        <v>44785</v>
      </c>
      <c r="G328" s="135" t="s">
        <v>44785</v>
      </c>
      <c r="H328" s="270" t="s">
        <v>44800</v>
      </c>
      <c r="I328" s="270" t="s">
        <v>44800</v>
      </c>
      <c r="J328" s="135" t="s">
        <v>44801</v>
      </c>
      <c r="K328" s="135" t="s">
        <v>44802</v>
      </c>
      <c r="L328" s="210" t="s">
        <v>45700</v>
      </c>
      <c r="M328" s="103" t="s">
        <v>44789</v>
      </c>
      <c r="N328" s="213">
        <v>0.4</v>
      </c>
      <c r="O328" s="213">
        <v>168750</v>
      </c>
      <c r="P328" s="108">
        <f t="shared" si="6"/>
        <v>67500</v>
      </c>
      <c r="Q328" s="83" t="s">
        <v>12038</v>
      </c>
      <c r="R328" s="224" t="s">
        <v>44790</v>
      </c>
      <c r="S328" s="539" t="s">
        <v>38919</v>
      </c>
      <c r="T328" s="95">
        <v>50</v>
      </c>
    </row>
    <row r="329" spans="2:20" ht="15" customHeight="1">
      <c r="B329" s="90" t="s">
        <v>45322</v>
      </c>
      <c r="C329" s="210" t="s">
        <v>44743</v>
      </c>
      <c r="D329" s="210" t="s">
        <v>12050</v>
      </c>
      <c r="E329" s="270" t="s">
        <v>44803</v>
      </c>
      <c r="F329" s="135" t="s">
        <v>44785</v>
      </c>
      <c r="G329" s="135" t="s">
        <v>44785</v>
      </c>
      <c r="H329" s="270" t="s">
        <v>44804</v>
      </c>
      <c r="I329" s="270" t="s">
        <v>44804</v>
      </c>
      <c r="J329" s="135" t="s">
        <v>44805</v>
      </c>
      <c r="K329" s="135" t="s">
        <v>44806</v>
      </c>
      <c r="L329" s="210" t="s">
        <v>45700</v>
      </c>
      <c r="M329" s="103" t="s">
        <v>44789</v>
      </c>
      <c r="N329" s="213">
        <v>0.3</v>
      </c>
      <c r="O329" s="213">
        <v>227678.571428</v>
      </c>
      <c r="P329" s="108">
        <f t="shared" si="6"/>
        <v>68303.571428399999</v>
      </c>
      <c r="Q329" s="83" t="s">
        <v>12038</v>
      </c>
      <c r="R329" s="224" t="s">
        <v>44790</v>
      </c>
      <c r="S329" s="539" t="s">
        <v>38919</v>
      </c>
      <c r="T329" s="95">
        <v>50</v>
      </c>
    </row>
    <row r="330" spans="2:20" ht="15" customHeight="1">
      <c r="B330" s="90" t="s">
        <v>45323</v>
      </c>
      <c r="C330" s="210" t="s">
        <v>44743</v>
      </c>
      <c r="D330" s="210" t="s">
        <v>12050</v>
      </c>
      <c r="E330" s="270" t="s">
        <v>44807</v>
      </c>
      <c r="F330" s="135" t="s">
        <v>44785</v>
      </c>
      <c r="G330" s="135" t="s">
        <v>44785</v>
      </c>
      <c r="H330" s="270" t="s">
        <v>44808</v>
      </c>
      <c r="I330" s="270" t="s">
        <v>44808</v>
      </c>
      <c r="J330" s="135" t="s">
        <v>44809</v>
      </c>
      <c r="K330" s="135" t="s">
        <v>44810</v>
      </c>
      <c r="L330" s="210" t="s">
        <v>45700</v>
      </c>
      <c r="M330" s="103" t="s">
        <v>44789</v>
      </c>
      <c r="N330" s="213">
        <v>0.85</v>
      </c>
      <c r="O330" s="213">
        <v>281250</v>
      </c>
      <c r="P330" s="108">
        <f t="shared" si="6"/>
        <v>239062.5</v>
      </c>
      <c r="Q330" s="83" t="s">
        <v>12038</v>
      </c>
      <c r="R330" s="224" t="s">
        <v>44790</v>
      </c>
      <c r="S330" s="539" t="s">
        <v>38919</v>
      </c>
      <c r="T330" s="95">
        <v>50</v>
      </c>
    </row>
    <row r="331" spans="2:20" ht="15" customHeight="1">
      <c r="B331" s="90" t="s">
        <v>45324</v>
      </c>
      <c r="C331" s="210" t="s">
        <v>44743</v>
      </c>
      <c r="D331" s="210" t="s">
        <v>12050</v>
      </c>
      <c r="E331" s="270" t="s">
        <v>43814</v>
      </c>
      <c r="F331" s="270" t="s">
        <v>45679</v>
      </c>
      <c r="G331" s="270" t="s">
        <v>43805</v>
      </c>
      <c r="H331" s="270" t="s">
        <v>45863</v>
      </c>
      <c r="I331" s="270" t="s">
        <v>43815</v>
      </c>
      <c r="J331" s="211" t="s">
        <v>46015</v>
      </c>
      <c r="K331" s="211" t="s">
        <v>43816</v>
      </c>
      <c r="L331" s="210" t="s">
        <v>45700</v>
      </c>
      <c r="M331" s="82" t="s">
        <v>43499</v>
      </c>
      <c r="N331" s="91">
        <v>140</v>
      </c>
      <c r="O331" s="91">
        <v>630</v>
      </c>
      <c r="P331" s="108">
        <f t="shared" si="6"/>
        <v>88200</v>
      </c>
      <c r="Q331" s="89" t="s">
        <v>12038</v>
      </c>
      <c r="R331" s="224" t="s">
        <v>43759</v>
      </c>
      <c r="S331" s="89" t="s">
        <v>38919</v>
      </c>
      <c r="T331" s="80">
        <v>50</v>
      </c>
    </row>
    <row r="332" spans="2:20" ht="15" customHeight="1">
      <c r="B332" s="90" t="s">
        <v>45325</v>
      </c>
      <c r="C332" s="210" t="s">
        <v>44743</v>
      </c>
      <c r="D332" s="210" t="s">
        <v>12050</v>
      </c>
      <c r="E332" s="270" t="s">
        <v>43804</v>
      </c>
      <c r="F332" s="270" t="s">
        <v>45679</v>
      </c>
      <c r="G332" s="270" t="s">
        <v>43805</v>
      </c>
      <c r="H332" s="270" t="s">
        <v>45864</v>
      </c>
      <c r="I332" s="270" t="s">
        <v>43806</v>
      </c>
      <c r="J332" s="211" t="s">
        <v>46016</v>
      </c>
      <c r="K332" s="211" t="s">
        <v>43807</v>
      </c>
      <c r="L332" s="210" t="s">
        <v>45700</v>
      </c>
      <c r="M332" s="82" t="s">
        <v>43499</v>
      </c>
      <c r="N332" s="91">
        <v>150</v>
      </c>
      <c r="O332" s="91">
        <v>150</v>
      </c>
      <c r="P332" s="108">
        <f t="shared" si="6"/>
        <v>22500</v>
      </c>
      <c r="Q332" s="89" t="s">
        <v>12038</v>
      </c>
      <c r="R332" s="224" t="s">
        <v>43759</v>
      </c>
      <c r="S332" s="89" t="s">
        <v>38919</v>
      </c>
      <c r="T332" s="80">
        <v>50</v>
      </c>
    </row>
    <row r="333" spans="2:20" ht="15" customHeight="1">
      <c r="B333" s="90" t="s">
        <v>45326</v>
      </c>
      <c r="C333" s="210" t="s">
        <v>44743</v>
      </c>
      <c r="D333" s="210" t="s">
        <v>12050</v>
      </c>
      <c r="E333" s="270" t="s">
        <v>43808</v>
      </c>
      <c r="F333" s="270" t="s">
        <v>45679</v>
      </c>
      <c r="G333" s="270" t="s">
        <v>43805</v>
      </c>
      <c r="H333" s="270" t="s">
        <v>45865</v>
      </c>
      <c r="I333" s="270" t="s">
        <v>43809</v>
      </c>
      <c r="J333" s="211" t="s">
        <v>46017</v>
      </c>
      <c r="K333" s="211" t="s">
        <v>43810</v>
      </c>
      <c r="L333" s="210" t="s">
        <v>45700</v>
      </c>
      <c r="M333" s="82" t="s">
        <v>43499</v>
      </c>
      <c r="N333" s="91">
        <v>300</v>
      </c>
      <c r="O333" s="91">
        <v>150</v>
      </c>
      <c r="P333" s="108">
        <f t="shared" si="6"/>
        <v>45000</v>
      </c>
      <c r="Q333" s="89" t="s">
        <v>12038</v>
      </c>
      <c r="R333" s="224" t="s">
        <v>43759</v>
      </c>
      <c r="S333" s="89" t="s">
        <v>38919</v>
      </c>
      <c r="T333" s="80">
        <v>50</v>
      </c>
    </row>
    <row r="334" spans="2:20" ht="15" customHeight="1">
      <c r="B334" s="90" t="s">
        <v>45327</v>
      </c>
      <c r="C334" s="210" t="s">
        <v>44743</v>
      </c>
      <c r="D334" s="210" t="s">
        <v>12050</v>
      </c>
      <c r="E334" s="270" t="s">
        <v>43811</v>
      </c>
      <c r="F334" s="270" t="s">
        <v>45679</v>
      </c>
      <c r="G334" s="270" t="s">
        <v>43805</v>
      </c>
      <c r="H334" s="270" t="s">
        <v>45866</v>
      </c>
      <c r="I334" s="270" t="s">
        <v>43812</v>
      </c>
      <c r="J334" s="211" t="s">
        <v>46018</v>
      </c>
      <c r="K334" s="211" t="s">
        <v>43813</v>
      </c>
      <c r="L334" s="210" t="s">
        <v>45700</v>
      </c>
      <c r="M334" s="82" t="s">
        <v>43499</v>
      </c>
      <c r="N334" s="91">
        <v>700</v>
      </c>
      <c r="O334" s="91">
        <v>150</v>
      </c>
      <c r="P334" s="108">
        <f t="shared" si="6"/>
        <v>105000</v>
      </c>
      <c r="Q334" s="89" t="s">
        <v>12038</v>
      </c>
      <c r="R334" s="224" t="s">
        <v>43759</v>
      </c>
      <c r="S334" s="89" t="s">
        <v>38919</v>
      </c>
      <c r="T334" s="80">
        <v>50</v>
      </c>
    </row>
    <row r="335" spans="2:20" ht="15" customHeight="1">
      <c r="B335" s="90" t="s">
        <v>45328</v>
      </c>
      <c r="C335" s="210" t="s">
        <v>44743</v>
      </c>
      <c r="D335" s="210" t="s">
        <v>12050</v>
      </c>
      <c r="E335" s="210" t="s">
        <v>44411</v>
      </c>
      <c r="F335" s="211" t="s">
        <v>44406</v>
      </c>
      <c r="G335" s="211" t="s">
        <v>44407</v>
      </c>
      <c r="H335" s="211" t="s">
        <v>44412</v>
      </c>
      <c r="I335" s="211" t="s">
        <v>44413</v>
      </c>
      <c r="J335" s="211" t="s">
        <v>44409</v>
      </c>
      <c r="K335" s="211" t="s">
        <v>44410</v>
      </c>
      <c r="L335" s="210" t="s">
        <v>45700</v>
      </c>
      <c r="M335" s="77" t="s">
        <v>43499</v>
      </c>
      <c r="N335" s="91">
        <v>10</v>
      </c>
      <c r="O335" s="91">
        <v>1000</v>
      </c>
      <c r="P335" s="108">
        <v>0</v>
      </c>
      <c r="Q335" s="80" t="s">
        <v>12039</v>
      </c>
      <c r="R335" s="89" t="s">
        <v>44310</v>
      </c>
      <c r="S335" s="83" t="s">
        <v>38919</v>
      </c>
      <c r="T335" s="80">
        <v>100</v>
      </c>
    </row>
    <row r="336" spans="2:20" ht="15" customHeight="1">
      <c r="B336" s="90" t="s">
        <v>56022</v>
      </c>
      <c r="C336" s="210" t="s">
        <v>44743</v>
      </c>
      <c r="D336" s="210" t="s">
        <v>12050</v>
      </c>
      <c r="E336" s="210" t="s">
        <v>44411</v>
      </c>
      <c r="F336" s="211" t="s">
        <v>56023</v>
      </c>
      <c r="G336" s="211" t="s">
        <v>44407</v>
      </c>
      <c r="H336" s="212" t="s">
        <v>56024</v>
      </c>
      <c r="I336" s="211" t="s">
        <v>44413</v>
      </c>
      <c r="J336" s="212" t="s">
        <v>44409</v>
      </c>
      <c r="K336" s="212" t="s">
        <v>44410</v>
      </c>
      <c r="L336" s="210" t="s">
        <v>45700</v>
      </c>
      <c r="M336" s="77" t="s">
        <v>43499</v>
      </c>
      <c r="N336" s="213">
        <v>10</v>
      </c>
      <c r="O336" s="213">
        <v>1000</v>
      </c>
      <c r="P336" s="136">
        <f>IFERROR(N336*O336,0)</f>
        <v>10000</v>
      </c>
      <c r="Q336" s="141" t="s">
        <v>12044</v>
      </c>
      <c r="R336" s="89" t="s">
        <v>44310</v>
      </c>
      <c r="S336" s="214">
        <v>591010000</v>
      </c>
      <c r="T336" s="99">
        <v>0</v>
      </c>
    </row>
    <row r="337" spans="2:20" ht="15" customHeight="1">
      <c r="B337" s="90" t="s">
        <v>45329</v>
      </c>
      <c r="C337" s="210" t="s">
        <v>44743</v>
      </c>
      <c r="D337" s="210" t="s">
        <v>12050</v>
      </c>
      <c r="E337" s="210" t="s">
        <v>44405</v>
      </c>
      <c r="F337" s="211" t="s">
        <v>44406</v>
      </c>
      <c r="G337" s="211" t="s">
        <v>44407</v>
      </c>
      <c r="H337" s="211" t="s">
        <v>44408</v>
      </c>
      <c r="I337" s="211" t="s">
        <v>44486</v>
      </c>
      <c r="J337" s="211" t="s">
        <v>44409</v>
      </c>
      <c r="K337" s="211" t="s">
        <v>44410</v>
      </c>
      <c r="L337" s="210" t="s">
        <v>45700</v>
      </c>
      <c r="M337" s="77" t="s">
        <v>43499</v>
      </c>
      <c r="N337" s="91">
        <v>10</v>
      </c>
      <c r="O337" s="91">
        <v>1000</v>
      </c>
      <c r="P337" s="108">
        <v>0</v>
      </c>
      <c r="Q337" s="80" t="s">
        <v>12039</v>
      </c>
      <c r="R337" s="89" t="s">
        <v>44310</v>
      </c>
      <c r="S337" s="83" t="s">
        <v>38919</v>
      </c>
      <c r="T337" s="80">
        <v>100</v>
      </c>
    </row>
    <row r="338" spans="2:20" ht="15" customHeight="1">
      <c r="B338" s="90" t="s">
        <v>56025</v>
      </c>
      <c r="C338" s="210" t="s">
        <v>44743</v>
      </c>
      <c r="D338" s="210" t="s">
        <v>12050</v>
      </c>
      <c r="E338" s="210" t="s">
        <v>44405</v>
      </c>
      <c r="F338" s="211" t="s">
        <v>56023</v>
      </c>
      <c r="G338" s="211" t="s">
        <v>44407</v>
      </c>
      <c r="H338" s="212" t="s">
        <v>56026</v>
      </c>
      <c r="I338" s="211" t="s">
        <v>44486</v>
      </c>
      <c r="J338" s="212" t="s">
        <v>44409</v>
      </c>
      <c r="K338" s="212" t="s">
        <v>44410</v>
      </c>
      <c r="L338" s="210" t="s">
        <v>45700</v>
      </c>
      <c r="M338" s="77" t="s">
        <v>43499</v>
      </c>
      <c r="N338" s="213">
        <v>10</v>
      </c>
      <c r="O338" s="213">
        <v>1000</v>
      </c>
      <c r="P338" s="136">
        <f>IFERROR(N338*O338,0)</f>
        <v>10000</v>
      </c>
      <c r="Q338" s="141" t="s">
        <v>12044</v>
      </c>
      <c r="R338" s="89" t="s">
        <v>44310</v>
      </c>
      <c r="S338" s="214">
        <v>591010000</v>
      </c>
      <c r="T338" s="99">
        <v>0</v>
      </c>
    </row>
    <row r="339" spans="2:20" ht="15" customHeight="1">
      <c r="B339" s="90" t="s">
        <v>45330</v>
      </c>
      <c r="C339" s="210" t="s">
        <v>44743</v>
      </c>
      <c r="D339" s="210" t="s">
        <v>12050</v>
      </c>
      <c r="E339" s="270" t="s">
        <v>43853</v>
      </c>
      <c r="F339" s="270" t="s">
        <v>45728</v>
      </c>
      <c r="G339" s="270" t="s">
        <v>43818</v>
      </c>
      <c r="H339" s="270" t="s">
        <v>45867</v>
      </c>
      <c r="I339" s="270" t="s">
        <v>43854</v>
      </c>
      <c r="J339" s="438" t="s">
        <v>46019</v>
      </c>
      <c r="K339" s="438" t="s">
        <v>43855</v>
      </c>
      <c r="L339" s="210" t="s">
        <v>45700</v>
      </c>
      <c r="M339" s="82" t="s">
        <v>43499</v>
      </c>
      <c r="N339" s="97">
        <v>620</v>
      </c>
      <c r="O339" s="91">
        <v>375</v>
      </c>
      <c r="P339" s="108">
        <f t="shared" si="6"/>
        <v>232500</v>
      </c>
      <c r="Q339" s="89" t="s">
        <v>12038</v>
      </c>
      <c r="R339" s="224" t="s">
        <v>43759</v>
      </c>
      <c r="S339" s="89" t="s">
        <v>38919</v>
      </c>
      <c r="T339" s="80">
        <v>50</v>
      </c>
    </row>
    <row r="340" spans="2:20" ht="15" customHeight="1">
      <c r="B340" s="90" t="s">
        <v>45331</v>
      </c>
      <c r="C340" s="210" t="s">
        <v>44743</v>
      </c>
      <c r="D340" s="210" t="s">
        <v>12050</v>
      </c>
      <c r="E340" s="270" t="s">
        <v>43844</v>
      </c>
      <c r="F340" s="270" t="s">
        <v>45728</v>
      </c>
      <c r="G340" s="270" t="s">
        <v>43818</v>
      </c>
      <c r="H340" s="270" t="s">
        <v>45868</v>
      </c>
      <c r="I340" s="270" t="s">
        <v>43845</v>
      </c>
      <c r="J340" s="438" t="s">
        <v>46020</v>
      </c>
      <c r="K340" s="438" t="s">
        <v>43846</v>
      </c>
      <c r="L340" s="210" t="s">
        <v>45700</v>
      </c>
      <c r="M340" s="82" t="s">
        <v>43499</v>
      </c>
      <c r="N340" s="97">
        <v>800</v>
      </c>
      <c r="O340" s="91">
        <v>405</v>
      </c>
      <c r="P340" s="108">
        <f t="shared" si="6"/>
        <v>324000</v>
      </c>
      <c r="Q340" s="89" t="s">
        <v>12038</v>
      </c>
      <c r="R340" s="224" t="s">
        <v>43759</v>
      </c>
      <c r="S340" s="89" t="s">
        <v>38919</v>
      </c>
      <c r="T340" s="80">
        <v>50</v>
      </c>
    </row>
    <row r="341" spans="2:20" ht="15" customHeight="1">
      <c r="B341" s="90" t="s">
        <v>45332</v>
      </c>
      <c r="C341" s="210" t="s">
        <v>44743</v>
      </c>
      <c r="D341" s="210" t="s">
        <v>12050</v>
      </c>
      <c r="E341" s="270" t="s">
        <v>43856</v>
      </c>
      <c r="F341" s="270" t="s">
        <v>45728</v>
      </c>
      <c r="G341" s="270" t="s">
        <v>43818</v>
      </c>
      <c r="H341" s="270" t="s">
        <v>45869</v>
      </c>
      <c r="I341" s="270" t="s">
        <v>43857</v>
      </c>
      <c r="J341" s="438" t="s">
        <v>46021</v>
      </c>
      <c r="K341" s="438" t="s">
        <v>43858</v>
      </c>
      <c r="L341" s="210" t="s">
        <v>45700</v>
      </c>
      <c r="M341" s="82" t="s">
        <v>43499</v>
      </c>
      <c r="N341" s="97">
        <v>620</v>
      </c>
      <c r="O341" s="91">
        <v>405</v>
      </c>
      <c r="P341" s="108">
        <f t="shared" si="6"/>
        <v>251100</v>
      </c>
      <c r="Q341" s="89" t="s">
        <v>12038</v>
      </c>
      <c r="R341" s="224" t="s">
        <v>43759</v>
      </c>
      <c r="S341" s="89" t="s">
        <v>38919</v>
      </c>
      <c r="T341" s="80">
        <v>50</v>
      </c>
    </row>
    <row r="342" spans="2:20" ht="15" customHeight="1">
      <c r="B342" s="90" t="s">
        <v>45333</v>
      </c>
      <c r="C342" s="210" t="s">
        <v>44743</v>
      </c>
      <c r="D342" s="210" t="s">
        <v>12050</v>
      </c>
      <c r="E342" s="270" t="s">
        <v>43859</v>
      </c>
      <c r="F342" s="270" t="s">
        <v>45728</v>
      </c>
      <c r="G342" s="270" t="s">
        <v>43818</v>
      </c>
      <c r="H342" s="270" t="s">
        <v>45870</v>
      </c>
      <c r="I342" s="270" t="s">
        <v>43860</v>
      </c>
      <c r="J342" s="438" t="s">
        <v>46022</v>
      </c>
      <c r="K342" s="438" t="s">
        <v>43861</v>
      </c>
      <c r="L342" s="210" t="s">
        <v>45700</v>
      </c>
      <c r="M342" s="82" t="s">
        <v>43499</v>
      </c>
      <c r="N342" s="97">
        <v>640</v>
      </c>
      <c r="O342" s="91">
        <v>585</v>
      </c>
      <c r="P342" s="108">
        <f t="shared" si="6"/>
        <v>374400</v>
      </c>
      <c r="Q342" s="89" t="s">
        <v>12038</v>
      </c>
      <c r="R342" s="224" t="s">
        <v>43759</v>
      </c>
      <c r="S342" s="89" t="s">
        <v>38919</v>
      </c>
      <c r="T342" s="80">
        <v>50</v>
      </c>
    </row>
    <row r="343" spans="2:20" ht="15" customHeight="1">
      <c r="B343" s="90" t="s">
        <v>45334</v>
      </c>
      <c r="C343" s="210" t="s">
        <v>44743</v>
      </c>
      <c r="D343" s="210" t="s">
        <v>12050</v>
      </c>
      <c r="E343" s="270" t="s">
        <v>43847</v>
      </c>
      <c r="F343" s="270" t="s">
        <v>45728</v>
      </c>
      <c r="G343" s="270" t="s">
        <v>43818</v>
      </c>
      <c r="H343" s="270" t="s">
        <v>45871</v>
      </c>
      <c r="I343" s="270" t="s">
        <v>43848</v>
      </c>
      <c r="J343" s="438" t="s">
        <v>46023</v>
      </c>
      <c r="K343" s="438" t="s">
        <v>43849</v>
      </c>
      <c r="L343" s="210" t="s">
        <v>45700</v>
      </c>
      <c r="M343" s="82" t="s">
        <v>43499</v>
      </c>
      <c r="N343" s="97">
        <v>600</v>
      </c>
      <c r="O343" s="91">
        <v>720</v>
      </c>
      <c r="P343" s="108">
        <f t="shared" si="6"/>
        <v>432000</v>
      </c>
      <c r="Q343" s="89" t="s">
        <v>12038</v>
      </c>
      <c r="R343" s="224" t="s">
        <v>43759</v>
      </c>
      <c r="S343" s="89" t="s">
        <v>38919</v>
      </c>
      <c r="T343" s="80">
        <v>50</v>
      </c>
    </row>
    <row r="344" spans="2:20" ht="15" customHeight="1">
      <c r="B344" s="90" t="s">
        <v>45335</v>
      </c>
      <c r="C344" s="210" t="s">
        <v>44743</v>
      </c>
      <c r="D344" s="210" t="s">
        <v>12050</v>
      </c>
      <c r="E344" s="270" t="s">
        <v>43862</v>
      </c>
      <c r="F344" s="270" t="s">
        <v>45728</v>
      </c>
      <c r="G344" s="270" t="s">
        <v>43818</v>
      </c>
      <c r="H344" s="270" t="s">
        <v>45872</v>
      </c>
      <c r="I344" s="270" t="s">
        <v>43863</v>
      </c>
      <c r="J344" s="438" t="s">
        <v>46024</v>
      </c>
      <c r="K344" s="438" t="s">
        <v>43864</v>
      </c>
      <c r="L344" s="210" t="s">
        <v>45700</v>
      </c>
      <c r="M344" s="82" t="s">
        <v>43499</v>
      </c>
      <c r="N344" s="97">
        <v>720</v>
      </c>
      <c r="O344" s="91">
        <v>715</v>
      </c>
      <c r="P344" s="108">
        <f t="shared" si="6"/>
        <v>514800</v>
      </c>
      <c r="Q344" s="89" t="s">
        <v>12038</v>
      </c>
      <c r="R344" s="224" t="s">
        <v>43759</v>
      </c>
      <c r="S344" s="89" t="s">
        <v>38919</v>
      </c>
      <c r="T344" s="80">
        <v>50</v>
      </c>
    </row>
    <row r="345" spans="2:20" ht="15" customHeight="1">
      <c r="B345" s="90" t="s">
        <v>45336</v>
      </c>
      <c r="C345" s="210" t="s">
        <v>44743</v>
      </c>
      <c r="D345" s="210" t="s">
        <v>12050</v>
      </c>
      <c r="E345" s="270" t="s">
        <v>43850</v>
      </c>
      <c r="F345" s="270" t="s">
        <v>45728</v>
      </c>
      <c r="G345" s="270" t="s">
        <v>43818</v>
      </c>
      <c r="H345" s="270" t="s">
        <v>45873</v>
      </c>
      <c r="I345" s="270" t="s">
        <v>43851</v>
      </c>
      <c r="J345" s="438" t="s">
        <v>46025</v>
      </c>
      <c r="K345" s="438" t="s">
        <v>43852</v>
      </c>
      <c r="L345" s="210" t="s">
        <v>45700</v>
      </c>
      <c r="M345" s="82" t="s">
        <v>43499</v>
      </c>
      <c r="N345" s="97">
        <v>600</v>
      </c>
      <c r="O345" s="91">
        <v>753</v>
      </c>
      <c r="P345" s="108">
        <f t="shared" si="6"/>
        <v>451800</v>
      </c>
      <c r="Q345" s="89" t="s">
        <v>12038</v>
      </c>
      <c r="R345" s="224" t="s">
        <v>43759</v>
      </c>
      <c r="S345" s="89" t="s">
        <v>38919</v>
      </c>
      <c r="T345" s="80">
        <v>50</v>
      </c>
    </row>
    <row r="346" spans="2:20" ht="15" customHeight="1">
      <c r="B346" s="90" t="s">
        <v>45337</v>
      </c>
      <c r="C346" s="210" t="s">
        <v>44743</v>
      </c>
      <c r="D346" s="210" t="s">
        <v>12050</v>
      </c>
      <c r="E346" s="270" t="s">
        <v>43865</v>
      </c>
      <c r="F346" s="270" t="s">
        <v>45728</v>
      </c>
      <c r="G346" s="270" t="s">
        <v>43818</v>
      </c>
      <c r="H346" s="270" t="s">
        <v>45874</v>
      </c>
      <c r="I346" s="270" t="s">
        <v>43866</v>
      </c>
      <c r="J346" s="438" t="s">
        <v>46026</v>
      </c>
      <c r="K346" s="438" t="s">
        <v>43867</v>
      </c>
      <c r="L346" s="210" t="s">
        <v>45700</v>
      </c>
      <c r="M346" s="82" t="s">
        <v>43499</v>
      </c>
      <c r="N346" s="97">
        <v>810</v>
      </c>
      <c r="O346" s="91">
        <v>796</v>
      </c>
      <c r="P346" s="108">
        <f t="shared" si="6"/>
        <v>644760</v>
      </c>
      <c r="Q346" s="89" t="s">
        <v>12038</v>
      </c>
      <c r="R346" s="224" t="s">
        <v>43759</v>
      </c>
      <c r="S346" s="89" t="s">
        <v>38919</v>
      </c>
      <c r="T346" s="80">
        <v>50</v>
      </c>
    </row>
    <row r="347" spans="2:20" ht="15" customHeight="1">
      <c r="B347" s="90" t="s">
        <v>45338</v>
      </c>
      <c r="C347" s="210" t="s">
        <v>44743</v>
      </c>
      <c r="D347" s="210" t="s">
        <v>12050</v>
      </c>
      <c r="E347" s="270" t="s">
        <v>43817</v>
      </c>
      <c r="F347" s="270" t="s">
        <v>45728</v>
      </c>
      <c r="G347" s="270" t="s">
        <v>43818</v>
      </c>
      <c r="H347" s="270" t="s">
        <v>45875</v>
      </c>
      <c r="I347" s="270" t="s">
        <v>43819</v>
      </c>
      <c r="J347" s="211" t="s">
        <v>43820</v>
      </c>
      <c r="K347" s="211" t="s">
        <v>43820</v>
      </c>
      <c r="L347" s="210" t="s">
        <v>45700</v>
      </c>
      <c r="M347" s="82" t="s">
        <v>43499</v>
      </c>
      <c r="N347" s="91">
        <v>20</v>
      </c>
      <c r="O347" s="91">
        <v>1367</v>
      </c>
      <c r="P347" s="108">
        <f t="shared" si="6"/>
        <v>27340</v>
      </c>
      <c r="Q347" s="89" t="s">
        <v>12038</v>
      </c>
      <c r="R347" s="224" t="s">
        <v>43759</v>
      </c>
      <c r="S347" s="89" t="s">
        <v>38919</v>
      </c>
      <c r="T347" s="80">
        <v>50</v>
      </c>
    </row>
    <row r="348" spans="2:20" ht="15" customHeight="1">
      <c r="B348" s="90" t="s">
        <v>45339</v>
      </c>
      <c r="C348" s="210" t="s">
        <v>44743</v>
      </c>
      <c r="D348" s="210" t="s">
        <v>12050</v>
      </c>
      <c r="E348" s="270" t="s">
        <v>43828</v>
      </c>
      <c r="F348" s="270" t="s">
        <v>45729</v>
      </c>
      <c r="G348" s="270" t="s">
        <v>43822</v>
      </c>
      <c r="H348" s="270" t="s">
        <v>45876</v>
      </c>
      <c r="I348" s="270" t="s">
        <v>43829</v>
      </c>
      <c r="J348" s="438" t="s">
        <v>46027</v>
      </c>
      <c r="K348" s="438" t="s">
        <v>43830</v>
      </c>
      <c r="L348" s="210" t="s">
        <v>45700</v>
      </c>
      <c r="M348" s="82" t="s">
        <v>43499</v>
      </c>
      <c r="N348" s="97">
        <v>50</v>
      </c>
      <c r="O348" s="91">
        <v>698</v>
      </c>
      <c r="P348" s="108">
        <f t="shared" si="6"/>
        <v>34900</v>
      </c>
      <c r="Q348" s="89" t="s">
        <v>12038</v>
      </c>
      <c r="R348" s="224" t="s">
        <v>43759</v>
      </c>
      <c r="S348" s="89" t="s">
        <v>38919</v>
      </c>
      <c r="T348" s="80">
        <v>50</v>
      </c>
    </row>
    <row r="349" spans="2:20" ht="15" customHeight="1">
      <c r="B349" s="90" t="s">
        <v>45340</v>
      </c>
      <c r="C349" s="210" t="s">
        <v>44743</v>
      </c>
      <c r="D349" s="210" t="s">
        <v>12050</v>
      </c>
      <c r="E349" s="270" t="s">
        <v>43825</v>
      </c>
      <c r="F349" s="270" t="s">
        <v>45729</v>
      </c>
      <c r="G349" s="270" t="s">
        <v>43822</v>
      </c>
      <c r="H349" s="270" t="s">
        <v>45877</v>
      </c>
      <c r="I349" s="270" t="s">
        <v>43826</v>
      </c>
      <c r="J349" s="438" t="s">
        <v>46028</v>
      </c>
      <c r="K349" s="438" t="s">
        <v>43827</v>
      </c>
      <c r="L349" s="210" t="s">
        <v>45700</v>
      </c>
      <c r="M349" s="82" t="s">
        <v>43499</v>
      </c>
      <c r="N349" s="97">
        <v>250</v>
      </c>
      <c r="O349" s="91">
        <v>872</v>
      </c>
      <c r="P349" s="108">
        <f t="shared" si="6"/>
        <v>218000</v>
      </c>
      <c r="Q349" s="89" t="s">
        <v>12038</v>
      </c>
      <c r="R349" s="224" t="s">
        <v>43759</v>
      </c>
      <c r="S349" s="89" t="s">
        <v>38919</v>
      </c>
      <c r="T349" s="80">
        <v>50</v>
      </c>
    </row>
    <row r="350" spans="2:20" ht="15" customHeight="1">
      <c r="B350" s="90" t="s">
        <v>45341</v>
      </c>
      <c r="C350" s="210" t="s">
        <v>44743</v>
      </c>
      <c r="D350" s="210" t="s">
        <v>12050</v>
      </c>
      <c r="E350" s="270" t="s">
        <v>43821</v>
      </c>
      <c r="F350" s="270" t="s">
        <v>45729</v>
      </c>
      <c r="G350" s="270" t="s">
        <v>43822</v>
      </c>
      <c r="H350" s="270" t="s">
        <v>45878</v>
      </c>
      <c r="I350" s="270" t="s">
        <v>43823</v>
      </c>
      <c r="J350" s="438" t="s">
        <v>46029</v>
      </c>
      <c r="K350" s="438" t="s">
        <v>43824</v>
      </c>
      <c r="L350" s="210" t="s">
        <v>45700</v>
      </c>
      <c r="M350" s="82" t="s">
        <v>43499</v>
      </c>
      <c r="N350" s="97">
        <v>400</v>
      </c>
      <c r="O350" s="91">
        <v>1260</v>
      </c>
      <c r="P350" s="108">
        <f t="shared" si="6"/>
        <v>504000</v>
      </c>
      <c r="Q350" s="89" t="s">
        <v>12038</v>
      </c>
      <c r="R350" s="224" t="s">
        <v>43759</v>
      </c>
      <c r="S350" s="89" t="s">
        <v>38919</v>
      </c>
      <c r="T350" s="80">
        <v>50</v>
      </c>
    </row>
    <row r="351" spans="2:20" ht="15" customHeight="1">
      <c r="B351" s="90" t="s">
        <v>45342</v>
      </c>
      <c r="C351" s="210" t="s">
        <v>44743</v>
      </c>
      <c r="D351" s="210" t="s">
        <v>12050</v>
      </c>
      <c r="E351" s="135" t="s">
        <v>44924</v>
      </c>
      <c r="F351" s="435" t="s">
        <v>44525</v>
      </c>
      <c r="G351" s="286" t="s">
        <v>44526</v>
      </c>
      <c r="H351" s="286" t="s">
        <v>44527</v>
      </c>
      <c r="I351" s="286" t="s">
        <v>44638</v>
      </c>
      <c r="J351" s="135" t="s">
        <v>44528</v>
      </c>
      <c r="K351" s="211" t="s">
        <v>45671</v>
      </c>
      <c r="L351" s="210" t="s">
        <v>45700</v>
      </c>
      <c r="M351" s="82" t="s">
        <v>43499</v>
      </c>
      <c r="N351" s="91">
        <v>16</v>
      </c>
      <c r="O351" s="91">
        <v>44400</v>
      </c>
      <c r="P351" s="108">
        <f t="shared" si="6"/>
        <v>710400</v>
      </c>
      <c r="Q351" s="89" t="s">
        <v>12038</v>
      </c>
      <c r="R351" s="224" t="s">
        <v>43540</v>
      </c>
      <c r="S351" s="283" t="s">
        <v>38919</v>
      </c>
      <c r="T351" s="93">
        <v>50</v>
      </c>
    </row>
    <row r="352" spans="2:20" ht="15" customHeight="1">
      <c r="B352" s="90" t="s">
        <v>45343</v>
      </c>
      <c r="C352" s="210" t="s">
        <v>44743</v>
      </c>
      <c r="D352" s="210" t="s">
        <v>12050</v>
      </c>
      <c r="E352" s="135" t="s">
        <v>44924</v>
      </c>
      <c r="F352" s="435" t="s">
        <v>44525</v>
      </c>
      <c r="G352" s="286" t="s">
        <v>44526</v>
      </c>
      <c r="H352" s="286" t="s">
        <v>44527</v>
      </c>
      <c r="I352" s="286" t="s">
        <v>44638</v>
      </c>
      <c r="J352" s="135" t="s">
        <v>44529</v>
      </c>
      <c r="K352" s="211" t="s">
        <v>44530</v>
      </c>
      <c r="L352" s="210" t="s">
        <v>45700</v>
      </c>
      <c r="M352" s="82" t="s">
        <v>43499</v>
      </c>
      <c r="N352" s="91">
        <v>27</v>
      </c>
      <c r="O352" s="91">
        <v>44400</v>
      </c>
      <c r="P352" s="108">
        <f t="shared" si="6"/>
        <v>1198800</v>
      </c>
      <c r="Q352" s="89" t="s">
        <v>12038</v>
      </c>
      <c r="R352" s="224" t="s">
        <v>43540</v>
      </c>
      <c r="S352" s="283" t="s">
        <v>38919</v>
      </c>
      <c r="T352" s="93">
        <v>50</v>
      </c>
    </row>
    <row r="353" spans="2:20" ht="15" customHeight="1">
      <c r="B353" s="90" t="s">
        <v>45344</v>
      </c>
      <c r="C353" s="210" t="s">
        <v>44743</v>
      </c>
      <c r="D353" s="210" t="s">
        <v>12050</v>
      </c>
      <c r="E353" s="135" t="s">
        <v>44924</v>
      </c>
      <c r="F353" s="435" t="s">
        <v>44525</v>
      </c>
      <c r="G353" s="286" t="s">
        <v>44526</v>
      </c>
      <c r="H353" s="286" t="s">
        <v>44527</v>
      </c>
      <c r="I353" s="286" t="s">
        <v>44638</v>
      </c>
      <c r="J353" s="135" t="s">
        <v>44531</v>
      </c>
      <c r="K353" s="211" t="s">
        <v>44532</v>
      </c>
      <c r="L353" s="210" t="s">
        <v>45700</v>
      </c>
      <c r="M353" s="82" t="s">
        <v>43499</v>
      </c>
      <c r="N353" s="91">
        <v>20</v>
      </c>
      <c r="O353" s="91">
        <v>51200</v>
      </c>
      <c r="P353" s="108">
        <f t="shared" si="6"/>
        <v>1024000</v>
      </c>
      <c r="Q353" s="89" t="s">
        <v>12038</v>
      </c>
      <c r="R353" s="224" t="s">
        <v>43540</v>
      </c>
      <c r="S353" s="283" t="s">
        <v>38919</v>
      </c>
      <c r="T353" s="93">
        <v>50</v>
      </c>
    </row>
    <row r="354" spans="2:20" ht="15" customHeight="1">
      <c r="B354" s="90" t="s">
        <v>45345</v>
      </c>
      <c r="C354" s="210" t="s">
        <v>44743</v>
      </c>
      <c r="D354" s="210" t="s">
        <v>12050</v>
      </c>
      <c r="E354" s="135" t="s">
        <v>44924</v>
      </c>
      <c r="F354" s="435" t="s">
        <v>44525</v>
      </c>
      <c r="G354" s="286" t="s">
        <v>44526</v>
      </c>
      <c r="H354" s="286" t="s">
        <v>44527</v>
      </c>
      <c r="I354" s="286" t="s">
        <v>44638</v>
      </c>
      <c r="J354" s="135" t="s">
        <v>44533</v>
      </c>
      <c r="K354" s="211" t="s">
        <v>44534</v>
      </c>
      <c r="L354" s="210" t="s">
        <v>45700</v>
      </c>
      <c r="M354" s="82" t="s">
        <v>43499</v>
      </c>
      <c r="N354" s="91">
        <v>15</v>
      </c>
      <c r="O354" s="91">
        <v>51200</v>
      </c>
      <c r="P354" s="108">
        <f t="shared" si="6"/>
        <v>768000</v>
      </c>
      <c r="Q354" s="89" t="s">
        <v>12038</v>
      </c>
      <c r="R354" s="224" t="s">
        <v>43540</v>
      </c>
      <c r="S354" s="283" t="s">
        <v>38919</v>
      </c>
      <c r="T354" s="93">
        <v>50</v>
      </c>
    </row>
    <row r="355" spans="2:20" ht="15" customHeight="1">
      <c r="B355" s="90" t="s">
        <v>45346</v>
      </c>
      <c r="C355" s="210" t="s">
        <v>44743</v>
      </c>
      <c r="D355" s="210" t="s">
        <v>12050</v>
      </c>
      <c r="E355" s="135" t="s">
        <v>44924</v>
      </c>
      <c r="F355" s="435" t="s">
        <v>44525</v>
      </c>
      <c r="G355" s="286" t="s">
        <v>44526</v>
      </c>
      <c r="H355" s="286" t="s">
        <v>44527</v>
      </c>
      <c r="I355" s="286" t="s">
        <v>44638</v>
      </c>
      <c r="J355" s="135" t="s">
        <v>44535</v>
      </c>
      <c r="K355" s="211" t="s">
        <v>44536</v>
      </c>
      <c r="L355" s="210" t="s">
        <v>45700</v>
      </c>
      <c r="M355" s="82" t="s">
        <v>43499</v>
      </c>
      <c r="N355" s="91">
        <v>10</v>
      </c>
      <c r="O355" s="91">
        <v>51200</v>
      </c>
      <c r="P355" s="108">
        <f t="shared" si="6"/>
        <v>512000</v>
      </c>
      <c r="Q355" s="89" t="s">
        <v>12038</v>
      </c>
      <c r="R355" s="224" t="s">
        <v>43540</v>
      </c>
      <c r="S355" s="283" t="s">
        <v>38919</v>
      </c>
      <c r="T355" s="93">
        <v>50</v>
      </c>
    </row>
    <row r="356" spans="2:20" ht="15" customHeight="1">
      <c r="B356" s="90" t="s">
        <v>45347</v>
      </c>
      <c r="C356" s="210" t="s">
        <v>44743</v>
      </c>
      <c r="D356" s="210" t="s">
        <v>12050</v>
      </c>
      <c r="E356" s="135" t="s">
        <v>44924</v>
      </c>
      <c r="F356" s="435" t="s">
        <v>44525</v>
      </c>
      <c r="G356" s="286" t="s">
        <v>44526</v>
      </c>
      <c r="H356" s="286" t="s">
        <v>44527</v>
      </c>
      <c r="I356" s="286" t="s">
        <v>44638</v>
      </c>
      <c r="J356" s="135" t="s">
        <v>44535</v>
      </c>
      <c r="K356" s="211" t="s">
        <v>44537</v>
      </c>
      <c r="L356" s="210" t="s">
        <v>45700</v>
      </c>
      <c r="M356" s="82" t="s">
        <v>43499</v>
      </c>
      <c r="N356" s="91">
        <v>5</v>
      </c>
      <c r="O356" s="91">
        <v>57000</v>
      </c>
      <c r="P356" s="108">
        <f t="shared" si="6"/>
        <v>285000</v>
      </c>
      <c r="Q356" s="89" t="s">
        <v>12038</v>
      </c>
      <c r="R356" s="224" t="s">
        <v>43540</v>
      </c>
      <c r="S356" s="283" t="s">
        <v>38919</v>
      </c>
      <c r="T356" s="93">
        <v>50</v>
      </c>
    </row>
    <row r="357" spans="2:20" ht="15" customHeight="1">
      <c r="B357" s="90" t="s">
        <v>45348</v>
      </c>
      <c r="C357" s="210" t="s">
        <v>44743</v>
      </c>
      <c r="D357" s="440" t="s">
        <v>12050</v>
      </c>
      <c r="E357" s="420" t="s">
        <v>44928</v>
      </c>
      <c r="F357" s="420" t="s">
        <v>44929</v>
      </c>
      <c r="G357" s="420" t="s">
        <v>44929</v>
      </c>
      <c r="H357" s="286" t="s">
        <v>45879</v>
      </c>
      <c r="I357" s="420" t="s">
        <v>44930</v>
      </c>
      <c r="J357" s="211" t="s">
        <v>45672</v>
      </c>
      <c r="K357" s="441" t="s">
        <v>45672</v>
      </c>
      <c r="L357" s="210" t="s">
        <v>45700</v>
      </c>
      <c r="M357" s="100" t="s">
        <v>43499</v>
      </c>
      <c r="N357" s="509">
        <v>3</v>
      </c>
      <c r="O357" s="509">
        <v>89700</v>
      </c>
      <c r="P357" s="108">
        <f t="shared" si="6"/>
        <v>269100</v>
      </c>
      <c r="Q357" s="540" t="s">
        <v>12038</v>
      </c>
      <c r="R357" s="224" t="s">
        <v>43540</v>
      </c>
      <c r="S357" s="542" t="s">
        <v>38919</v>
      </c>
      <c r="T357" s="101">
        <v>50</v>
      </c>
    </row>
    <row r="358" spans="2:20" ht="15" customHeight="1">
      <c r="B358" s="90" t="s">
        <v>45349</v>
      </c>
      <c r="C358" s="210" t="s">
        <v>44743</v>
      </c>
      <c r="D358" s="440" t="s">
        <v>12050</v>
      </c>
      <c r="E358" s="420" t="s">
        <v>44928</v>
      </c>
      <c r="F358" s="420" t="s">
        <v>44929</v>
      </c>
      <c r="G358" s="420" t="s">
        <v>44929</v>
      </c>
      <c r="H358" s="270" t="s">
        <v>45879</v>
      </c>
      <c r="I358" s="420" t="s">
        <v>44930</v>
      </c>
      <c r="J358" s="211" t="s">
        <v>45673</v>
      </c>
      <c r="K358" s="441" t="s">
        <v>45673</v>
      </c>
      <c r="L358" s="210" t="s">
        <v>45700</v>
      </c>
      <c r="M358" s="100" t="s">
        <v>43499</v>
      </c>
      <c r="N358" s="509">
        <v>3</v>
      </c>
      <c r="O358" s="509">
        <v>89700</v>
      </c>
      <c r="P358" s="108">
        <f t="shared" si="6"/>
        <v>269100</v>
      </c>
      <c r="Q358" s="540" t="s">
        <v>12038</v>
      </c>
      <c r="R358" s="224" t="s">
        <v>43540</v>
      </c>
      <c r="S358" s="542" t="s">
        <v>38919</v>
      </c>
      <c r="T358" s="101">
        <v>50</v>
      </c>
    </row>
    <row r="359" spans="2:20" ht="15" customHeight="1">
      <c r="B359" s="90" t="s">
        <v>45350</v>
      </c>
      <c r="C359" s="210" t="s">
        <v>44743</v>
      </c>
      <c r="D359" s="210" t="s">
        <v>12050</v>
      </c>
      <c r="E359" s="270" t="s">
        <v>44509</v>
      </c>
      <c r="F359" s="270" t="s">
        <v>44510</v>
      </c>
      <c r="G359" s="270" t="s">
        <v>44645</v>
      </c>
      <c r="H359" s="270" t="s">
        <v>45880</v>
      </c>
      <c r="I359" s="270" t="s">
        <v>44511</v>
      </c>
      <c r="J359" s="211" t="s">
        <v>44512</v>
      </c>
      <c r="K359" s="211" t="s">
        <v>44513</v>
      </c>
      <c r="L359" s="210" t="s">
        <v>45700</v>
      </c>
      <c r="M359" s="82" t="s">
        <v>43499</v>
      </c>
      <c r="N359" s="91">
        <v>24</v>
      </c>
      <c r="O359" s="91">
        <v>176990</v>
      </c>
      <c r="P359" s="108">
        <v>0</v>
      </c>
      <c r="Q359" s="89" t="s">
        <v>12038</v>
      </c>
      <c r="R359" s="89" t="s">
        <v>43540</v>
      </c>
      <c r="S359" s="129">
        <v>591010000</v>
      </c>
      <c r="T359" s="219">
        <v>50</v>
      </c>
    </row>
    <row r="360" spans="2:20" ht="15" customHeight="1">
      <c r="B360" s="442" t="s">
        <v>46230</v>
      </c>
      <c r="C360" s="210" t="s">
        <v>44743</v>
      </c>
      <c r="D360" s="315" t="s">
        <v>12050</v>
      </c>
      <c r="E360" s="405" t="s">
        <v>44509</v>
      </c>
      <c r="F360" s="405" t="s">
        <v>44510</v>
      </c>
      <c r="G360" s="405" t="s">
        <v>44645</v>
      </c>
      <c r="H360" s="270" t="s">
        <v>45880</v>
      </c>
      <c r="I360" s="405" t="s">
        <v>44511</v>
      </c>
      <c r="J360" s="211" t="s">
        <v>46231</v>
      </c>
      <c r="K360" s="315" t="s">
        <v>46232</v>
      </c>
      <c r="L360" s="210" t="s">
        <v>45700</v>
      </c>
      <c r="M360" s="122" t="s">
        <v>43499</v>
      </c>
      <c r="N360" s="220">
        <v>24</v>
      </c>
      <c r="O360" s="91">
        <v>176990</v>
      </c>
      <c r="P360" s="108">
        <f t="shared" ref="P360" si="7">IFERROR(N360*O360,0)</f>
        <v>4247760</v>
      </c>
      <c r="Q360" s="80" t="s">
        <v>12039</v>
      </c>
      <c r="R360" s="113" t="s">
        <v>44888</v>
      </c>
      <c r="S360" s="113">
        <v>591010000</v>
      </c>
      <c r="T360" s="221">
        <v>50</v>
      </c>
    </row>
    <row r="361" spans="2:20" ht="15" customHeight="1">
      <c r="B361" s="90" t="s">
        <v>45351</v>
      </c>
      <c r="C361" s="210" t="s">
        <v>44743</v>
      </c>
      <c r="D361" s="210" t="s">
        <v>12050</v>
      </c>
      <c r="E361" s="270" t="s">
        <v>44563</v>
      </c>
      <c r="F361" s="270" t="s">
        <v>45730</v>
      </c>
      <c r="G361" s="270" t="s">
        <v>44564</v>
      </c>
      <c r="H361" s="270" t="s">
        <v>45881</v>
      </c>
      <c r="I361" s="270" t="s">
        <v>44565</v>
      </c>
      <c r="J361" s="270" t="s">
        <v>46030</v>
      </c>
      <c r="K361" s="270" t="s">
        <v>44566</v>
      </c>
      <c r="L361" s="210" t="s">
        <v>45700</v>
      </c>
      <c r="M361" s="82" t="s">
        <v>43499</v>
      </c>
      <c r="N361" s="236">
        <v>1</v>
      </c>
      <c r="O361" s="236">
        <v>314800</v>
      </c>
      <c r="P361" s="108">
        <f t="shared" si="6"/>
        <v>314800</v>
      </c>
      <c r="Q361" s="89" t="s">
        <v>12038</v>
      </c>
      <c r="R361" s="224" t="s">
        <v>43540</v>
      </c>
      <c r="S361" s="283" t="s">
        <v>38919</v>
      </c>
      <c r="T361" s="93">
        <v>50</v>
      </c>
    </row>
    <row r="362" spans="2:20" ht="15" customHeight="1">
      <c r="B362" s="90" t="s">
        <v>45352</v>
      </c>
      <c r="C362" s="210" t="s">
        <v>44743</v>
      </c>
      <c r="D362" s="210" t="s">
        <v>12050</v>
      </c>
      <c r="E362" s="270" t="s">
        <v>44549</v>
      </c>
      <c r="F362" s="270" t="s">
        <v>45731</v>
      </c>
      <c r="G362" s="270" t="s">
        <v>44550</v>
      </c>
      <c r="H362" s="270" t="s">
        <v>45882</v>
      </c>
      <c r="I362" s="270" t="s">
        <v>44551</v>
      </c>
      <c r="J362" s="211" t="s">
        <v>46031</v>
      </c>
      <c r="K362" s="211" t="s">
        <v>44552</v>
      </c>
      <c r="L362" s="210" t="s">
        <v>45700</v>
      </c>
      <c r="M362" s="82" t="s">
        <v>43499</v>
      </c>
      <c r="N362" s="236">
        <v>5</v>
      </c>
      <c r="O362" s="91">
        <v>600000</v>
      </c>
      <c r="P362" s="108">
        <f t="shared" si="6"/>
        <v>3000000</v>
      </c>
      <c r="Q362" s="89" t="s">
        <v>12038</v>
      </c>
      <c r="R362" s="224" t="s">
        <v>43540</v>
      </c>
      <c r="S362" s="283" t="s">
        <v>38919</v>
      </c>
      <c r="T362" s="93">
        <v>50</v>
      </c>
    </row>
    <row r="363" spans="2:20" ht="15" customHeight="1">
      <c r="B363" s="90" t="s">
        <v>45353</v>
      </c>
      <c r="C363" s="210" t="s">
        <v>44743</v>
      </c>
      <c r="D363" s="210" t="s">
        <v>12050</v>
      </c>
      <c r="E363" s="135" t="s">
        <v>44572</v>
      </c>
      <c r="F363" s="135" t="s">
        <v>44573</v>
      </c>
      <c r="G363" s="135" t="s">
        <v>44574</v>
      </c>
      <c r="H363" s="135" t="s">
        <v>45883</v>
      </c>
      <c r="I363" s="135" t="s">
        <v>44641</v>
      </c>
      <c r="J363" s="135" t="s">
        <v>44575</v>
      </c>
      <c r="K363" s="135" t="s">
        <v>44576</v>
      </c>
      <c r="L363" s="210" t="s">
        <v>45700</v>
      </c>
      <c r="M363" s="82" t="s">
        <v>43499</v>
      </c>
      <c r="N363" s="236">
        <v>5</v>
      </c>
      <c r="O363" s="236">
        <v>342000</v>
      </c>
      <c r="P363" s="108">
        <f t="shared" si="6"/>
        <v>1710000</v>
      </c>
      <c r="Q363" s="89" t="s">
        <v>12038</v>
      </c>
      <c r="R363" s="224" t="s">
        <v>43540</v>
      </c>
      <c r="S363" s="283" t="s">
        <v>38919</v>
      </c>
      <c r="T363" s="93">
        <v>50</v>
      </c>
    </row>
    <row r="364" spans="2:20" ht="15" customHeight="1">
      <c r="B364" s="90" t="s">
        <v>45354</v>
      </c>
      <c r="C364" s="210" t="s">
        <v>44743</v>
      </c>
      <c r="D364" s="210" t="s">
        <v>12050</v>
      </c>
      <c r="E364" s="286" t="s">
        <v>44614</v>
      </c>
      <c r="F364" s="135" t="s">
        <v>44615</v>
      </c>
      <c r="G364" s="286" t="s">
        <v>44616</v>
      </c>
      <c r="H364" s="135" t="s">
        <v>44617</v>
      </c>
      <c r="I364" s="286" t="s">
        <v>44618</v>
      </c>
      <c r="J364" s="135" t="s">
        <v>44619</v>
      </c>
      <c r="K364" s="286" t="s">
        <v>44620</v>
      </c>
      <c r="L364" s="210" t="s">
        <v>45700</v>
      </c>
      <c r="M364" s="82" t="s">
        <v>43499</v>
      </c>
      <c r="N364" s="236">
        <v>5</v>
      </c>
      <c r="O364" s="236">
        <v>699000</v>
      </c>
      <c r="P364" s="108">
        <f t="shared" si="6"/>
        <v>3495000</v>
      </c>
      <c r="Q364" s="89" t="s">
        <v>12038</v>
      </c>
      <c r="R364" s="224" t="s">
        <v>43540</v>
      </c>
      <c r="S364" s="283" t="s">
        <v>38919</v>
      </c>
      <c r="T364" s="93">
        <v>50</v>
      </c>
    </row>
    <row r="365" spans="2:20" ht="15" customHeight="1">
      <c r="B365" s="90" t="s">
        <v>45355</v>
      </c>
      <c r="C365" s="210" t="s">
        <v>44743</v>
      </c>
      <c r="D365" s="210" t="s">
        <v>12050</v>
      </c>
      <c r="E365" s="270" t="s">
        <v>44019</v>
      </c>
      <c r="F365" s="270" t="s">
        <v>45732</v>
      </c>
      <c r="G365" s="270" t="s">
        <v>44020</v>
      </c>
      <c r="H365" s="270" t="s">
        <v>45884</v>
      </c>
      <c r="I365" s="270" t="s">
        <v>44021</v>
      </c>
      <c r="J365" s="135">
        <v>50205</v>
      </c>
      <c r="K365" s="135">
        <v>50205</v>
      </c>
      <c r="L365" s="210" t="s">
        <v>45700</v>
      </c>
      <c r="M365" s="82" t="s">
        <v>43499</v>
      </c>
      <c r="N365" s="97">
        <v>6</v>
      </c>
      <c r="O365" s="512">
        <v>600</v>
      </c>
      <c r="P365" s="108">
        <f t="shared" si="6"/>
        <v>3600</v>
      </c>
      <c r="Q365" s="89" t="s">
        <v>12038</v>
      </c>
      <c r="R365" s="80" t="s">
        <v>43915</v>
      </c>
      <c r="S365" s="89" t="s">
        <v>38919</v>
      </c>
      <c r="T365" s="80">
        <v>50</v>
      </c>
    </row>
    <row r="366" spans="2:20" ht="15" customHeight="1">
      <c r="B366" s="90" t="s">
        <v>45356</v>
      </c>
      <c r="C366" s="210" t="s">
        <v>44743</v>
      </c>
      <c r="D366" s="210" t="s">
        <v>12050</v>
      </c>
      <c r="E366" s="270" t="s">
        <v>44019</v>
      </c>
      <c r="F366" s="270" t="s">
        <v>45732</v>
      </c>
      <c r="G366" s="270" t="s">
        <v>44020</v>
      </c>
      <c r="H366" s="270" t="s">
        <v>45885</v>
      </c>
      <c r="I366" s="270" t="s">
        <v>44021</v>
      </c>
      <c r="J366" s="135">
        <v>50304</v>
      </c>
      <c r="K366" s="135">
        <v>50304</v>
      </c>
      <c r="L366" s="210" t="s">
        <v>45700</v>
      </c>
      <c r="M366" s="82" t="s">
        <v>43499</v>
      </c>
      <c r="N366" s="97">
        <v>2</v>
      </c>
      <c r="O366" s="512">
        <v>900</v>
      </c>
      <c r="P366" s="108">
        <f t="shared" si="6"/>
        <v>1800</v>
      </c>
      <c r="Q366" s="89" t="s">
        <v>12038</v>
      </c>
      <c r="R366" s="80" t="s">
        <v>43915</v>
      </c>
      <c r="S366" s="89" t="s">
        <v>38919</v>
      </c>
      <c r="T366" s="80">
        <v>50</v>
      </c>
    </row>
    <row r="367" spans="2:20" ht="15" customHeight="1">
      <c r="B367" s="90" t="s">
        <v>45357</v>
      </c>
      <c r="C367" s="210" t="s">
        <v>44743</v>
      </c>
      <c r="D367" s="210" t="s">
        <v>12050</v>
      </c>
      <c r="E367" s="270" t="s">
        <v>44022</v>
      </c>
      <c r="F367" s="270" t="s">
        <v>45732</v>
      </c>
      <c r="G367" s="270" t="s">
        <v>44020</v>
      </c>
      <c r="H367" s="270" t="s">
        <v>45886</v>
      </c>
      <c r="I367" s="270" t="s">
        <v>44023</v>
      </c>
      <c r="J367" s="135">
        <v>50306</v>
      </c>
      <c r="K367" s="135">
        <v>50306</v>
      </c>
      <c r="L367" s="210" t="s">
        <v>45700</v>
      </c>
      <c r="M367" s="82" t="s">
        <v>43499</v>
      </c>
      <c r="N367" s="97">
        <v>6</v>
      </c>
      <c r="O367" s="512">
        <v>1300</v>
      </c>
      <c r="P367" s="108">
        <f t="shared" si="6"/>
        <v>7800</v>
      </c>
      <c r="Q367" s="89" t="s">
        <v>12038</v>
      </c>
      <c r="R367" s="80" t="s">
        <v>43915</v>
      </c>
      <c r="S367" s="89" t="s">
        <v>38919</v>
      </c>
      <c r="T367" s="80">
        <v>50</v>
      </c>
    </row>
    <row r="368" spans="2:20" ht="15" customHeight="1">
      <c r="B368" s="90" t="s">
        <v>45358</v>
      </c>
      <c r="C368" s="210" t="s">
        <v>44743</v>
      </c>
      <c r="D368" s="210" t="s">
        <v>12050</v>
      </c>
      <c r="E368" s="270" t="s">
        <v>44022</v>
      </c>
      <c r="F368" s="270" t="s">
        <v>45732</v>
      </c>
      <c r="G368" s="270" t="s">
        <v>44020</v>
      </c>
      <c r="H368" s="270" t="s">
        <v>45886</v>
      </c>
      <c r="I368" s="270" t="s">
        <v>44023</v>
      </c>
      <c r="J368" s="135">
        <v>50307</v>
      </c>
      <c r="K368" s="135">
        <v>50307</v>
      </c>
      <c r="L368" s="210" t="s">
        <v>45700</v>
      </c>
      <c r="M368" s="82" t="s">
        <v>43499</v>
      </c>
      <c r="N368" s="97">
        <v>2</v>
      </c>
      <c r="O368" s="512">
        <v>1850</v>
      </c>
      <c r="P368" s="108">
        <f t="shared" si="6"/>
        <v>3700</v>
      </c>
      <c r="Q368" s="89" t="s">
        <v>12038</v>
      </c>
      <c r="R368" s="80" t="s">
        <v>43915</v>
      </c>
      <c r="S368" s="89" t="s">
        <v>38919</v>
      </c>
      <c r="T368" s="80">
        <v>50</v>
      </c>
    </row>
    <row r="369" spans="2:20" ht="15" customHeight="1">
      <c r="B369" s="90" t="s">
        <v>45359</v>
      </c>
      <c r="C369" s="210" t="s">
        <v>44743</v>
      </c>
      <c r="D369" s="210" t="s">
        <v>12050</v>
      </c>
      <c r="E369" s="270" t="s">
        <v>44022</v>
      </c>
      <c r="F369" s="270" t="s">
        <v>45732</v>
      </c>
      <c r="G369" s="270" t="s">
        <v>44020</v>
      </c>
      <c r="H369" s="270" t="s">
        <v>45886</v>
      </c>
      <c r="I369" s="270" t="s">
        <v>44023</v>
      </c>
      <c r="J369" s="135">
        <v>51209</v>
      </c>
      <c r="K369" s="135">
        <v>51209</v>
      </c>
      <c r="L369" s="210" t="s">
        <v>45700</v>
      </c>
      <c r="M369" s="82" t="s">
        <v>43499</v>
      </c>
      <c r="N369" s="97">
        <v>2</v>
      </c>
      <c r="O369" s="512">
        <v>9900</v>
      </c>
      <c r="P369" s="108">
        <f t="shared" si="6"/>
        <v>19800</v>
      </c>
      <c r="Q369" s="89" t="s">
        <v>12038</v>
      </c>
      <c r="R369" s="80" t="s">
        <v>43915</v>
      </c>
      <c r="S369" s="89" t="s">
        <v>38919</v>
      </c>
      <c r="T369" s="80">
        <v>50</v>
      </c>
    </row>
    <row r="370" spans="2:20" ht="15" customHeight="1">
      <c r="B370" s="90" t="s">
        <v>45360</v>
      </c>
      <c r="C370" s="210" t="s">
        <v>44743</v>
      </c>
      <c r="D370" s="210" t="s">
        <v>12050</v>
      </c>
      <c r="E370" s="270" t="s">
        <v>44022</v>
      </c>
      <c r="F370" s="270" t="s">
        <v>45732</v>
      </c>
      <c r="G370" s="270" t="s">
        <v>44020</v>
      </c>
      <c r="H370" s="270" t="s">
        <v>45886</v>
      </c>
      <c r="I370" s="270" t="s">
        <v>44023</v>
      </c>
      <c r="J370" s="135" t="s">
        <v>44024</v>
      </c>
      <c r="K370" s="135" t="s">
        <v>44024</v>
      </c>
      <c r="L370" s="210" t="s">
        <v>45700</v>
      </c>
      <c r="M370" s="82" t="s">
        <v>43499</v>
      </c>
      <c r="N370" s="97">
        <v>6</v>
      </c>
      <c r="O370" s="512">
        <v>2000</v>
      </c>
      <c r="P370" s="108">
        <f t="shared" si="6"/>
        <v>12000</v>
      </c>
      <c r="Q370" s="89" t="s">
        <v>12038</v>
      </c>
      <c r="R370" s="80" t="s">
        <v>43915</v>
      </c>
      <c r="S370" s="89" t="s">
        <v>38919</v>
      </c>
      <c r="T370" s="80">
        <v>50</v>
      </c>
    </row>
    <row r="371" spans="2:20" ht="15" customHeight="1">
      <c r="B371" s="90" t="s">
        <v>45361</v>
      </c>
      <c r="C371" s="210" t="s">
        <v>44743</v>
      </c>
      <c r="D371" s="210" t="s">
        <v>12050</v>
      </c>
      <c r="E371" s="270" t="s">
        <v>44022</v>
      </c>
      <c r="F371" s="270" t="s">
        <v>45732</v>
      </c>
      <c r="G371" s="270" t="s">
        <v>44020</v>
      </c>
      <c r="H371" s="270" t="s">
        <v>45886</v>
      </c>
      <c r="I371" s="270" t="s">
        <v>44023</v>
      </c>
      <c r="J371" s="211" t="s">
        <v>44123</v>
      </c>
      <c r="K371" s="211" t="s">
        <v>44123</v>
      </c>
      <c r="L371" s="210" t="s">
        <v>45700</v>
      </c>
      <c r="M371" s="82" t="s">
        <v>43499</v>
      </c>
      <c r="N371" s="97">
        <v>4</v>
      </c>
      <c r="O371" s="512">
        <v>2050</v>
      </c>
      <c r="P371" s="108">
        <f t="shared" si="6"/>
        <v>8200</v>
      </c>
      <c r="Q371" s="89" t="s">
        <v>12038</v>
      </c>
      <c r="R371" s="80" t="s">
        <v>43915</v>
      </c>
      <c r="S371" s="89" t="s">
        <v>38919</v>
      </c>
      <c r="T371" s="80">
        <v>50</v>
      </c>
    </row>
    <row r="372" spans="2:20" ht="15" customHeight="1">
      <c r="B372" s="90" t="s">
        <v>45362</v>
      </c>
      <c r="C372" s="210" t="s">
        <v>44743</v>
      </c>
      <c r="D372" s="210" t="s">
        <v>12050</v>
      </c>
      <c r="E372" s="270" t="s">
        <v>44124</v>
      </c>
      <c r="F372" s="270" t="s">
        <v>45733</v>
      </c>
      <c r="G372" s="270" t="s">
        <v>44008</v>
      </c>
      <c r="H372" s="270" t="s">
        <v>45887</v>
      </c>
      <c r="I372" s="270" t="s">
        <v>44125</v>
      </c>
      <c r="J372" s="211" t="s">
        <v>44126</v>
      </c>
      <c r="K372" s="211" t="s">
        <v>44126</v>
      </c>
      <c r="L372" s="210" t="s">
        <v>45700</v>
      </c>
      <c r="M372" s="82" t="s">
        <v>43499</v>
      </c>
      <c r="N372" s="97">
        <v>6</v>
      </c>
      <c r="O372" s="512">
        <v>270</v>
      </c>
      <c r="P372" s="108">
        <f t="shared" si="6"/>
        <v>1620</v>
      </c>
      <c r="Q372" s="89" t="s">
        <v>12038</v>
      </c>
      <c r="R372" s="80" t="s">
        <v>43915</v>
      </c>
      <c r="S372" s="89" t="s">
        <v>38919</v>
      </c>
      <c r="T372" s="80">
        <v>50</v>
      </c>
    </row>
    <row r="373" spans="2:20" ht="15" customHeight="1">
      <c r="B373" s="90" t="s">
        <v>45363</v>
      </c>
      <c r="C373" s="210" t="s">
        <v>44743</v>
      </c>
      <c r="D373" s="210" t="s">
        <v>12050</v>
      </c>
      <c r="E373" s="270" t="s">
        <v>44124</v>
      </c>
      <c r="F373" s="270" t="s">
        <v>45733</v>
      </c>
      <c r="G373" s="270" t="s">
        <v>44008</v>
      </c>
      <c r="H373" s="270" t="s">
        <v>45888</v>
      </c>
      <c r="I373" s="270" t="s">
        <v>44125</v>
      </c>
      <c r="J373" s="211" t="s">
        <v>44127</v>
      </c>
      <c r="K373" s="211" t="s">
        <v>44127</v>
      </c>
      <c r="L373" s="210" t="s">
        <v>45700</v>
      </c>
      <c r="M373" s="82" t="s">
        <v>43499</v>
      </c>
      <c r="N373" s="97">
        <v>6</v>
      </c>
      <c r="O373" s="512">
        <v>270</v>
      </c>
      <c r="P373" s="108">
        <f t="shared" si="6"/>
        <v>1620</v>
      </c>
      <c r="Q373" s="89" t="s">
        <v>12038</v>
      </c>
      <c r="R373" s="80" t="s">
        <v>43915</v>
      </c>
      <c r="S373" s="89" t="s">
        <v>38919</v>
      </c>
      <c r="T373" s="80">
        <v>50</v>
      </c>
    </row>
    <row r="374" spans="2:20" ht="15" customHeight="1">
      <c r="B374" s="90" t="s">
        <v>45364</v>
      </c>
      <c r="C374" s="210" t="s">
        <v>44743</v>
      </c>
      <c r="D374" s="210" t="s">
        <v>12050</v>
      </c>
      <c r="E374" s="270" t="s">
        <v>44128</v>
      </c>
      <c r="F374" s="270" t="s">
        <v>45733</v>
      </c>
      <c r="G374" s="270" t="s">
        <v>44008</v>
      </c>
      <c r="H374" s="270" t="s">
        <v>45889</v>
      </c>
      <c r="I374" s="270" t="s">
        <v>44129</v>
      </c>
      <c r="J374" s="211" t="s">
        <v>44130</v>
      </c>
      <c r="K374" s="211" t="s">
        <v>44130</v>
      </c>
      <c r="L374" s="210" t="s">
        <v>45700</v>
      </c>
      <c r="M374" s="82" t="s">
        <v>43499</v>
      </c>
      <c r="N374" s="97">
        <v>2</v>
      </c>
      <c r="O374" s="512">
        <v>490</v>
      </c>
      <c r="P374" s="108">
        <f t="shared" si="6"/>
        <v>980</v>
      </c>
      <c r="Q374" s="89" t="s">
        <v>12038</v>
      </c>
      <c r="R374" s="80" t="s">
        <v>43915</v>
      </c>
      <c r="S374" s="89" t="s">
        <v>38919</v>
      </c>
      <c r="T374" s="80">
        <v>50</v>
      </c>
    </row>
    <row r="375" spans="2:20" ht="15" customHeight="1">
      <c r="B375" s="90" t="s">
        <v>45365</v>
      </c>
      <c r="C375" s="210" t="s">
        <v>44743</v>
      </c>
      <c r="D375" s="210" t="s">
        <v>12050</v>
      </c>
      <c r="E375" s="270" t="s">
        <v>44128</v>
      </c>
      <c r="F375" s="270" t="s">
        <v>45733</v>
      </c>
      <c r="G375" s="270" t="s">
        <v>44008</v>
      </c>
      <c r="H375" s="270" t="s">
        <v>45890</v>
      </c>
      <c r="I375" s="270" t="s">
        <v>44129</v>
      </c>
      <c r="J375" s="211" t="s">
        <v>44131</v>
      </c>
      <c r="K375" s="211" t="s">
        <v>44131</v>
      </c>
      <c r="L375" s="210" t="s">
        <v>45700</v>
      </c>
      <c r="M375" s="82" t="s">
        <v>43499</v>
      </c>
      <c r="N375" s="97">
        <v>2</v>
      </c>
      <c r="O375" s="512">
        <v>590</v>
      </c>
      <c r="P375" s="108">
        <f t="shared" si="6"/>
        <v>1180</v>
      </c>
      <c r="Q375" s="89" t="s">
        <v>12038</v>
      </c>
      <c r="R375" s="80" t="s">
        <v>43915</v>
      </c>
      <c r="S375" s="89" t="s">
        <v>38919</v>
      </c>
      <c r="T375" s="80">
        <v>50</v>
      </c>
    </row>
    <row r="376" spans="2:20" ht="15" customHeight="1">
      <c r="B376" s="90" t="s">
        <v>45366</v>
      </c>
      <c r="C376" s="210" t="s">
        <v>44743</v>
      </c>
      <c r="D376" s="210" t="s">
        <v>12050</v>
      </c>
      <c r="E376" s="270" t="s">
        <v>44128</v>
      </c>
      <c r="F376" s="270" t="s">
        <v>45733</v>
      </c>
      <c r="G376" s="270" t="s">
        <v>44008</v>
      </c>
      <c r="H376" s="270" t="s">
        <v>45890</v>
      </c>
      <c r="I376" s="270" t="s">
        <v>44129</v>
      </c>
      <c r="J376" s="211" t="s">
        <v>44132</v>
      </c>
      <c r="K376" s="211" t="s">
        <v>44132</v>
      </c>
      <c r="L376" s="210" t="s">
        <v>45700</v>
      </c>
      <c r="M376" s="82" t="s">
        <v>43499</v>
      </c>
      <c r="N376" s="97">
        <v>2</v>
      </c>
      <c r="O376" s="512">
        <v>540</v>
      </c>
      <c r="P376" s="108">
        <f t="shared" si="6"/>
        <v>1080</v>
      </c>
      <c r="Q376" s="89" t="s">
        <v>12038</v>
      </c>
      <c r="R376" s="80" t="s">
        <v>43915</v>
      </c>
      <c r="S376" s="89" t="s">
        <v>38919</v>
      </c>
      <c r="T376" s="80">
        <v>50</v>
      </c>
    </row>
    <row r="377" spans="2:20" ht="15" customHeight="1">
      <c r="B377" s="90" t="s">
        <v>45367</v>
      </c>
      <c r="C377" s="210" t="s">
        <v>44743</v>
      </c>
      <c r="D377" s="210" t="s">
        <v>12050</v>
      </c>
      <c r="E377" s="270" t="s">
        <v>44128</v>
      </c>
      <c r="F377" s="270" t="s">
        <v>45733</v>
      </c>
      <c r="G377" s="270" t="s">
        <v>44008</v>
      </c>
      <c r="H377" s="270" t="s">
        <v>45890</v>
      </c>
      <c r="I377" s="270" t="s">
        <v>44129</v>
      </c>
      <c r="J377" s="211" t="s">
        <v>44133</v>
      </c>
      <c r="K377" s="211" t="s">
        <v>44133</v>
      </c>
      <c r="L377" s="210" t="s">
        <v>45700</v>
      </c>
      <c r="M377" s="82" t="s">
        <v>43499</v>
      </c>
      <c r="N377" s="97">
        <v>6</v>
      </c>
      <c r="O377" s="512">
        <v>430</v>
      </c>
      <c r="P377" s="108">
        <f t="shared" si="6"/>
        <v>2580</v>
      </c>
      <c r="Q377" s="89" t="s">
        <v>12038</v>
      </c>
      <c r="R377" s="80" t="s">
        <v>43915</v>
      </c>
      <c r="S377" s="89" t="s">
        <v>38919</v>
      </c>
      <c r="T377" s="80">
        <v>50</v>
      </c>
    </row>
    <row r="378" spans="2:20" ht="15" customHeight="1">
      <c r="B378" s="90" t="s">
        <v>45368</v>
      </c>
      <c r="C378" s="210" t="s">
        <v>44743</v>
      </c>
      <c r="D378" s="210" t="s">
        <v>12050</v>
      </c>
      <c r="E378" s="270" t="s">
        <v>44146</v>
      </c>
      <c r="F378" s="270" t="s">
        <v>45733</v>
      </c>
      <c r="G378" s="270" t="s">
        <v>44008</v>
      </c>
      <c r="H378" s="270" t="s">
        <v>45891</v>
      </c>
      <c r="I378" s="270" t="s">
        <v>44147</v>
      </c>
      <c r="J378" s="135">
        <v>360710</v>
      </c>
      <c r="K378" s="135">
        <v>360710</v>
      </c>
      <c r="L378" s="210" t="s">
        <v>45700</v>
      </c>
      <c r="M378" s="82" t="s">
        <v>43499</v>
      </c>
      <c r="N378" s="91">
        <v>2</v>
      </c>
      <c r="O378" s="512">
        <v>2500</v>
      </c>
      <c r="P378" s="108">
        <f t="shared" si="6"/>
        <v>5000</v>
      </c>
      <c r="Q378" s="89" t="s">
        <v>12038</v>
      </c>
      <c r="R378" s="80" t="s">
        <v>43915</v>
      </c>
      <c r="S378" s="89" t="s">
        <v>38919</v>
      </c>
      <c r="T378" s="80">
        <v>50</v>
      </c>
    </row>
    <row r="379" spans="2:20" ht="15" customHeight="1">
      <c r="B379" s="90" t="s">
        <v>45369</v>
      </c>
      <c r="C379" s="210" t="s">
        <v>44743</v>
      </c>
      <c r="D379" s="210" t="s">
        <v>12050</v>
      </c>
      <c r="E379" s="270" t="s">
        <v>44075</v>
      </c>
      <c r="F379" s="270" t="s">
        <v>45733</v>
      </c>
      <c r="G379" s="270" t="s">
        <v>44008</v>
      </c>
      <c r="H379" s="270" t="s">
        <v>45892</v>
      </c>
      <c r="I379" s="270" t="s">
        <v>44076</v>
      </c>
      <c r="J379" s="211" t="s">
        <v>44077</v>
      </c>
      <c r="K379" s="211" t="s">
        <v>44077</v>
      </c>
      <c r="L379" s="210" t="s">
        <v>45700</v>
      </c>
      <c r="M379" s="82" t="s">
        <v>43499</v>
      </c>
      <c r="N379" s="97">
        <v>2</v>
      </c>
      <c r="O379" s="512">
        <v>375</v>
      </c>
      <c r="P379" s="108">
        <f t="shared" si="6"/>
        <v>750</v>
      </c>
      <c r="Q379" s="89" t="s">
        <v>12038</v>
      </c>
      <c r="R379" s="80" t="s">
        <v>43915</v>
      </c>
      <c r="S379" s="89" t="s">
        <v>38919</v>
      </c>
      <c r="T379" s="80">
        <v>50</v>
      </c>
    </row>
    <row r="380" spans="2:20" ht="15" customHeight="1">
      <c r="B380" s="90" t="s">
        <v>45370</v>
      </c>
      <c r="C380" s="210" t="s">
        <v>44743</v>
      </c>
      <c r="D380" s="210" t="s">
        <v>12050</v>
      </c>
      <c r="E380" s="270" t="s">
        <v>44078</v>
      </c>
      <c r="F380" s="270" t="s">
        <v>45733</v>
      </c>
      <c r="G380" s="270" t="s">
        <v>44008</v>
      </c>
      <c r="H380" s="270" t="s">
        <v>45893</v>
      </c>
      <c r="I380" s="270" t="s">
        <v>44079</v>
      </c>
      <c r="J380" s="211" t="s">
        <v>44080</v>
      </c>
      <c r="K380" s="211" t="s">
        <v>44080</v>
      </c>
      <c r="L380" s="210" t="s">
        <v>45700</v>
      </c>
      <c r="M380" s="82" t="s">
        <v>43499</v>
      </c>
      <c r="N380" s="97">
        <v>6</v>
      </c>
      <c r="O380" s="512">
        <v>490</v>
      </c>
      <c r="P380" s="108">
        <f t="shared" si="6"/>
        <v>2940</v>
      </c>
      <c r="Q380" s="89" t="s">
        <v>12038</v>
      </c>
      <c r="R380" s="80" t="s">
        <v>43915</v>
      </c>
      <c r="S380" s="89" t="s">
        <v>38919</v>
      </c>
      <c r="T380" s="80">
        <v>50</v>
      </c>
    </row>
    <row r="381" spans="2:20" ht="15" customHeight="1">
      <c r="B381" s="90" t="s">
        <v>45371</v>
      </c>
      <c r="C381" s="210" t="s">
        <v>44743</v>
      </c>
      <c r="D381" s="210" t="s">
        <v>12050</v>
      </c>
      <c r="E381" s="270" t="s">
        <v>44078</v>
      </c>
      <c r="F381" s="270" t="s">
        <v>45733</v>
      </c>
      <c r="G381" s="270" t="s">
        <v>44008</v>
      </c>
      <c r="H381" s="270" t="s">
        <v>45894</v>
      </c>
      <c r="I381" s="270" t="s">
        <v>44079</v>
      </c>
      <c r="J381" s="211" t="s">
        <v>44081</v>
      </c>
      <c r="K381" s="211" t="s">
        <v>44081</v>
      </c>
      <c r="L381" s="210" t="s">
        <v>45700</v>
      </c>
      <c r="M381" s="82" t="s">
        <v>43499</v>
      </c>
      <c r="N381" s="97">
        <v>6</v>
      </c>
      <c r="O381" s="512">
        <v>540</v>
      </c>
      <c r="P381" s="108">
        <f t="shared" si="6"/>
        <v>3240</v>
      </c>
      <c r="Q381" s="89" t="s">
        <v>12038</v>
      </c>
      <c r="R381" s="80" t="s">
        <v>43915</v>
      </c>
      <c r="S381" s="89" t="s">
        <v>38919</v>
      </c>
      <c r="T381" s="80">
        <v>50</v>
      </c>
    </row>
    <row r="382" spans="2:20" ht="15" customHeight="1">
      <c r="B382" s="90" t="s">
        <v>45372</v>
      </c>
      <c r="C382" s="210" t="s">
        <v>44743</v>
      </c>
      <c r="D382" s="210" t="s">
        <v>12050</v>
      </c>
      <c r="E382" s="270" t="s">
        <v>44078</v>
      </c>
      <c r="F382" s="270" t="s">
        <v>45733</v>
      </c>
      <c r="G382" s="270" t="s">
        <v>44008</v>
      </c>
      <c r="H382" s="270" t="s">
        <v>45894</v>
      </c>
      <c r="I382" s="270" t="s">
        <v>44079</v>
      </c>
      <c r="J382" s="211" t="s">
        <v>44082</v>
      </c>
      <c r="K382" s="211" t="s">
        <v>44082</v>
      </c>
      <c r="L382" s="210" t="s">
        <v>45700</v>
      </c>
      <c r="M382" s="82" t="s">
        <v>43499</v>
      </c>
      <c r="N382" s="97">
        <v>6</v>
      </c>
      <c r="O382" s="512">
        <v>700</v>
      </c>
      <c r="P382" s="108">
        <f t="shared" si="6"/>
        <v>4200</v>
      </c>
      <c r="Q382" s="89" t="s">
        <v>12038</v>
      </c>
      <c r="R382" s="80" t="s">
        <v>43915</v>
      </c>
      <c r="S382" s="89" t="s">
        <v>38919</v>
      </c>
      <c r="T382" s="80">
        <v>50</v>
      </c>
    </row>
    <row r="383" spans="2:20" ht="15" customHeight="1">
      <c r="B383" s="90" t="s">
        <v>45373</v>
      </c>
      <c r="C383" s="210" t="s">
        <v>44743</v>
      </c>
      <c r="D383" s="210" t="s">
        <v>12050</v>
      </c>
      <c r="E383" s="270" t="s">
        <v>44078</v>
      </c>
      <c r="F383" s="270" t="s">
        <v>45733</v>
      </c>
      <c r="G383" s="270" t="s">
        <v>44008</v>
      </c>
      <c r="H383" s="270" t="s">
        <v>45895</v>
      </c>
      <c r="I383" s="270" t="s">
        <v>44079</v>
      </c>
      <c r="J383" s="211" t="s">
        <v>44083</v>
      </c>
      <c r="K383" s="211" t="s">
        <v>44083</v>
      </c>
      <c r="L383" s="210" t="s">
        <v>45700</v>
      </c>
      <c r="M383" s="82" t="s">
        <v>43499</v>
      </c>
      <c r="N383" s="97">
        <v>2</v>
      </c>
      <c r="O383" s="512">
        <v>860</v>
      </c>
      <c r="P383" s="108">
        <f t="shared" si="6"/>
        <v>1720</v>
      </c>
      <c r="Q383" s="89" t="s">
        <v>12038</v>
      </c>
      <c r="R383" s="80" t="s">
        <v>43915</v>
      </c>
      <c r="S383" s="89" t="s">
        <v>38919</v>
      </c>
      <c r="T383" s="80">
        <v>50</v>
      </c>
    </row>
    <row r="384" spans="2:20" ht="15" customHeight="1">
      <c r="B384" s="90" t="s">
        <v>45374</v>
      </c>
      <c r="C384" s="210" t="s">
        <v>44743</v>
      </c>
      <c r="D384" s="210" t="s">
        <v>12050</v>
      </c>
      <c r="E384" s="270" t="s">
        <v>44078</v>
      </c>
      <c r="F384" s="270" t="s">
        <v>45733</v>
      </c>
      <c r="G384" s="270" t="s">
        <v>44008</v>
      </c>
      <c r="H384" s="270" t="s">
        <v>45895</v>
      </c>
      <c r="I384" s="270" t="s">
        <v>44079</v>
      </c>
      <c r="J384" s="211" t="s">
        <v>44084</v>
      </c>
      <c r="K384" s="211" t="s">
        <v>44084</v>
      </c>
      <c r="L384" s="210" t="s">
        <v>45700</v>
      </c>
      <c r="M384" s="82" t="s">
        <v>43499</v>
      </c>
      <c r="N384" s="97">
        <v>2</v>
      </c>
      <c r="O384" s="512">
        <v>970</v>
      </c>
      <c r="P384" s="108">
        <f t="shared" si="6"/>
        <v>1940</v>
      </c>
      <c r="Q384" s="89" t="s">
        <v>12038</v>
      </c>
      <c r="R384" s="80" t="s">
        <v>43915</v>
      </c>
      <c r="S384" s="89" t="s">
        <v>38919</v>
      </c>
      <c r="T384" s="80">
        <v>50</v>
      </c>
    </row>
    <row r="385" spans="2:20" ht="15" customHeight="1">
      <c r="B385" s="90" t="s">
        <v>45375</v>
      </c>
      <c r="C385" s="210" t="s">
        <v>44743</v>
      </c>
      <c r="D385" s="210" t="s">
        <v>12050</v>
      </c>
      <c r="E385" s="270" t="s">
        <v>44078</v>
      </c>
      <c r="F385" s="270" t="s">
        <v>45733</v>
      </c>
      <c r="G385" s="270" t="s">
        <v>44008</v>
      </c>
      <c r="H385" s="270" t="s">
        <v>45894</v>
      </c>
      <c r="I385" s="270" t="s">
        <v>44079</v>
      </c>
      <c r="J385" s="211" t="s">
        <v>44096</v>
      </c>
      <c r="K385" s="211" t="s">
        <v>44096</v>
      </c>
      <c r="L385" s="210" t="s">
        <v>45700</v>
      </c>
      <c r="M385" s="82" t="s">
        <v>43499</v>
      </c>
      <c r="N385" s="97">
        <v>4</v>
      </c>
      <c r="O385" s="512">
        <v>750</v>
      </c>
      <c r="P385" s="108">
        <f t="shared" si="6"/>
        <v>3000</v>
      </c>
      <c r="Q385" s="89" t="s">
        <v>12038</v>
      </c>
      <c r="R385" s="80" t="s">
        <v>43915</v>
      </c>
      <c r="S385" s="89" t="s">
        <v>38919</v>
      </c>
      <c r="T385" s="80">
        <v>50</v>
      </c>
    </row>
    <row r="386" spans="2:20" ht="15" customHeight="1">
      <c r="B386" s="90" t="s">
        <v>45376</v>
      </c>
      <c r="C386" s="210" t="s">
        <v>44743</v>
      </c>
      <c r="D386" s="210" t="s">
        <v>12050</v>
      </c>
      <c r="E386" s="270" t="s">
        <v>44078</v>
      </c>
      <c r="F386" s="270" t="s">
        <v>45733</v>
      </c>
      <c r="G386" s="270" t="s">
        <v>44008</v>
      </c>
      <c r="H386" s="270" t="s">
        <v>45894</v>
      </c>
      <c r="I386" s="270" t="s">
        <v>44079</v>
      </c>
      <c r="J386" s="211" t="s">
        <v>44097</v>
      </c>
      <c r="K386" s="211" t="s">
        <v>44097</v>
      </c>
      <c r="L386" s="210" t="s">
        <v>45700</v>
      </c>
      <c r="M386" s="82" t="s">
        <v>43499</v>
      </c>
      <c r="N386" s="97">
        <v>4</v>
      </c>
      <c r="O386" s="512">
        <v>1100</v>
      </c>
      <c r="P386" s="108">
        <f t="shared" si="6"/>
        <v>4400</v>
      </c>
      <c r="Q386" s="89" t="s">
        <v>12038</v>
      </c>
      <c r="R386" s="80" t="s">
        <v>43915</v>
      </c>
      <c r="S386" s="89" t="s">
        <v>38919</v>
      </c>
      <c r="T386" s="80">
        <v>50</v>
      </c>
    </row>
    <row r="387" spans="2:20" ht="15" customHeight="1">
      <c r="B387" s="90" t="s">
        <v>45377</v>
      </c>
      <c r="C387" s="210" t="s">
        <v>44743</v>
      </c>
      <c r="D387" s="210" t="s">
        <v>12050</v>
      </c>
      <c r="E387" s="270" t="s">
        <v>44078</v>
      </c>
      <c r="F387" s="270" t="s">
        <v>45733</v>
      </c>
      <c r="G387" s="270" t="s">
        <v>44008</v>
      </c>
      <c r="H387" s="270" t="s">
        <v>45895</v>
      </c>
      <c r="I387" s="270" t="s">
        <v>44079</v>
      </c>
      <c r="J387" s="211" t="s">
        <v>44098</v>
      </c>
      <c r="K387" s="211" t="s">
        <v>44098</v>
      </c>
      <c r="L387" s="210" t="s">
        <v>45700</v>
      </c>
      <c r="M387" s="82" t="s">
        <v>43499</v>
      </c>
      <c r="N387" s="97">
        <v>6</v>
      </c>
      <c r="O387" s="512">
        <v>1100</v>
      </c>
      <c r="P387" s="108">
        <f t="shared" ref="P387:P450" si="8">IFERROR(N387*O387,0)</f>
        <v>6600</v>
      </c>
      <c r="Q387" s="89" t="s">
        <v>12038</v>
      </c>
      <c r="R387" s="80" t="s">
        <v>43915</v>
      </c>
      <c r="S387" s="89" t="s">
        <v>38919</v>
      </c>
      <c r="T387" s="80">
        <v>50</v>
      </c>
    </row>
    <row r="388" spans="2:20" ht="15" customHeight="1">
      <c r="B388" s="90" t="s">
        <v>45378</v>
      </c>
      <c r="C388" s="210" t="s">
        <v>44743</v>
      </c>
      <c r="D388" s="210" t="s">
        <v>12050</v>
      </c>
      <c r="E388" s="270" t="s">
        <v>44078</v>
      </c>
      <c r="F388" s="270" t="s">
        <v>45733</v>
      </c>
      <c r="G388" s="270" t="s">
        <v>44008</v>
      </c>
      <c r="H388" s="270" t="s">
        <v>45894</v>
      </c>
      <c r="I388" s="270" t="s">
        <v>44079</v>
      </c>
      <c r="J388" s="211" t="s">
        <v>44119</v>
      </c>
      <c r="K388" s="211" t="s">
        <v>44119</v>
      </c>
      <c r="L388" s="210" t="s">
        <v>45700</v>
      </c>
      <c r="M388" s="82" t="s">
        <v>43499</v>
      </c>
      <c r="N388" s="97">
        <v>4</v>
      </c>
      <c r="O388" s="512">
        <v>650</v>
      </c>
      <c r="P388" s="108">
        <f t="shared" si="8"/>
        <v>2600</v>
      </c>
      <c r="Q388" s="89" t="s">
        <v>12038</v>
      </c>
      <c r="R388" s="80" t="s">
        <v>43915</v>
      </c>
      <c r="S388" s="89" t="s">
        <v>38919</v>
      </c>
      <c r="T388" s="80">
        <v>50</v>
      </c>
    </row>
    <row r="389" spans="2:20" ht="15" customHeight="1">
      <c r="B389" s="90" t="s">
        <v>45379</v>
      </c>
      <c r="C389" s="210" t="s">
        <v>44743</v>
      </c>
      <c r="D389" s="210" t="s">
        <v>12050</v>
      </c>
      <c r="E389" s="270" t="s">
        <v>44078</v>
      </c>
      <c r="F389" s="270" t="s">
        <v>45733</v>
      </c>
      <c r="G389" s="270" t="s">
        <v>44008</v>
      </c>
      <c r="H389" s="270" t="s">
        <v>45894</v>
      </c>
      <c r="I389" s="270" t="s">
        <v>44079</v>
      </c>
      <c r="J389" s="211" t="s">
        <v>44120</v>
      </c>
      <c r="K389" s="211" t="s">
        <v>44120</v>
      </c>
      <c r="L389" s="210" t="s">
        <v>45700</v>
      </c>
      <c r="M389" s="82" t="s">
        <v>43499</v>
      </c>
      <c r="N389" s="97">
        <v>6</v>
      </c>
      <c r="O389" s="512">
        <v>750</v>
      </c>
      <c r="P389" s="108">
        <f t="shared" si="8"/>
        <v>4500</v>
      </c>
      <c r="Q389" s="89" t="s">
        <v>12038</v>
      </c>
      <c r="R389" s="80" t="s">
        <v>43915</v>
      </c>
      <c r="S389" s="89" t="s">
        <v>38919</v>
      </c>
      <c r="T389" s="80">
        <v>50</v>
      </c>
    </row>
    <row r="390" spans="2:20" ht="15" customHeight="1">
      <c r="B390" s="90" t="s">
        <v>45380</v>
      </c>
      <c r="C390" s="210" t="s">
        <v>44743</v>
      </c>
      <c r="D390" s="210" t="s">
        <v>12050</v>
      </c>
      <c r="E390" s="270" t="s">
        <v>44085</v>
      </c>
      <c r="F390" s="270" t="s">
        <v>45733</v>
      </c>
      <c r="G390" s="270" t="s">
        <v>44008</v>
      </c>
      <c r="H390" s="270" t="s">
        <v>45896</v>
      </c>
      <c r="I390" s="270" t="s">
        <v>44086</v>
      </c>
      <c r="J390" s="211" t="s">
        <v>44087</v>
      </c>
      <c r="K390" s="211" t="s">
        <v>44087</v>
      </c>
      <c r="L390" s="210" t="s">
        <v>45700</v>
      </c>
      <c r="M390" s="82" t="s">
        <v>43499</v>
      </c>
      <c r="N390" s="97">
        <v>2</v>
      </c>
      <c r="O390" s="512">
        <v>1300</v>
      </c>
      <c r="P390" s="108">
        <f t="shared" si="8"/>
        <v>2600</v>
      </c>
      <c r="Q390" s="89" t="s">
        <v>12038</v>
      </c>
      <c r="R390" s="80" t="s">
        <v>43915</v>
      </c>
      <c r="S390" s="89" t="s">
        <v>38919</v>
      </c>
      <c r="T390" s="80">
        <v>50</v>
      </c>
    </row>
    <row r="391" spans="2:20" ht="15" customHeight="1">
      <c r="B391" s="90" t="s">
        <v>45381</v>
      </c>
      <c r="C391" s="210" t="s">
        <v>44743</v>
      </c>
      <c r="D391" s="210" t="s">
        <v>12050</v>
      </c>
      <c r="E391" s="270" t="s">
        <v>44085</v>
      </c>
      <c r="F391" s="270" t="s">
        <v>45733</v>
      </c>
      <c r="G391" s="270" t="s">
        <v>44008</v>
      </c>
      <c r="H391" s="270" t="s">
        <v>45896</v>
      </c>
      <c r="I391" s="270" t="s">
        <v>44086</v>
      </c>
      <c r="J391" s="211" t="s">
        <v>44088</v>
      </c>
      <c r="K391" s="211" t="s">
        <v>44088</v>
      </c>
      <c r="L391" s="210" t="s">
        <v>45700</v>
      </c>
      <c r="M391" s="82" t="s">
        <v>43499</v>
      </c>
      <c r="N391" s="97">
        <v>2</v>
      </c>
      <c r="O391" s="512">
        <v>1700</v>
      </c>
      <c r="P391" s="108">
        <f t="shared" si="8"/>
        <v>3400</v>
      </c>
      <c r="Q391" s="89" t="s">
        <v>12038</v>
      </c>
      <c r="R391" s="80" t="s">
        <v>43915</v>
      </c>
      <c r="S391" s="89" t="s">
        <v>38919</v>
      </c>
      <c r="T391" s="80">
        <v>50</v>
      </c>
    </row>
    <row r="392" spans="2:20" ht="15" customHeight="1">
      <c r="B392" s="90" t="s">
        <v>45382</v>
      </c>
      <c r="C392" s="210" t="s">
        <v>44743</v>
      </c>
      <c r="D392" s="210" t="s">
        <v>12050</v>
      </c>
      <c r="E392" s="270" t="s">
        <v>44085</v>
      </c>
      <c r="F392" s="270" t="s">
        <v>45733</v>
      </c>
      <c r="G392" s="270" t="s">
        <v>44008</v>
      </c>
      <c r="H392" s="270" t="s">
        <v>45896</v>
      </c>
      <c r="I392" s="270" t="s">
        <v>44086</v>
      </c>
      <c r="J392" s="211" t="s">
        <v>44089</v>
      </c>
      <c r="K392" s="211" t="s">
        <v>44089</v>
      </c>
      <c r="L392" s="210" t="s">
        <v>45700</v>
      </c>
      <c r="M392" s="82" t="s">
        <v>43499</v>
      </c>
      <c r="N392" s="97">
        <v>2</v>
      </c>
      <c r="O392" s="512">
        <v>2500</v>
      </c>
      <c r="P392" s="108">
        <f t="shared" si="8"/>
        <v>5000</v>
      </c>
      <c r="Q392" s="89" t="s">
        <v>12038</v>
      </c>
      <c r="R392" s="80" t="s">
        <v>43915</v>
      </c>
      <c r="S392" s="89" t="s">
        <v>38919</v>
      </c>
      <c r="T392" s="80">
        <v>50</v>
      </c>
    </row>
    <row r="393" spans="2:20" ht="15" customHeight="1">
      <c r="B393" s="90" t="s">
        <v>45383</v>
      </c>
      <c r="C393" s="210" t="s">
        <v>44743</v>
      </c>
      <c r="D393" s="210" t="s">
        <v>12050</v>
      </c>
      <c r="E393" s="270" t="s">
        <v>44085</v>
      </c>
      <c r="F393" s="270" t="s">
        <v>45733</v>
      </c>
      <c r="G393" s="270" t="s">
        <v>44008</v>
      </c>
      <c r="H393" s="270" t="s">
        <v>45896</v>
      </c>
      <c r="I393" s="270" t="s">
        <v>44086</v>
      </c>
      <c r="J393" s="211" t="s">
        <v>44090</v>
      </c>
      <c r="K393" s="211" t="s">
        <v>44090</v>
      </c>
      <c r="L393" s="210" t="s">
        <v>45700</v>
      </c>
      <c r="M393" s="82" t="s">
        <v>43499</v>
      </c>
      <c r="N393" s="97">
        <v>2</v>
      </c>
      <c r="O393" s="512">
        <v>2800</v>
      </c>
      <c r="P393" s="108">
        <f t="shared" si="8"/>
        <v>5600</v>
      </c>
      <c r="Q393" s="89" t="s">
        <v>12038</v>
      </c>
      <c r="R393" s="80" t="s">
        <v>43915</v>
      </c>
      <c r="S393" s="89" t="s">
        <v>38919</v>
      </c>
      <c r="T393" s="80">
        <v>50</v>
      </c>
    </row>
    <row r="394" spans="2:20" ht="15" customHeight="1">
      <c r="B394" s="90" t="s">
        <v>45384</v>
      </c>
      <c r="C394" s="210" t="s">
        <v>44743</v>
      </c>
      <c r="D394" s="210" t="s">
        <v>12050</v>
      </c>
      <c r="E394" s="270" t="s">
        <v>44085</v>
      </c>
      <c r="F394" s="270" t="s">
        <v>45733</v>
      </c>
      <c r="G394" s="270" t="s">
        <v>44008</v>
      </c>
      <c r="H394" s="270" t="s">
        <v>45896</v>
      </c>
      <c r="I394" s="270" t="s">
        <v>44086</v>
      </c>
      <c r="J394" s="211" t="s">
        <v>44091</v>
      </c>
      <c r="K394" s="211" t="s">
        <v>44091</v>
      </c>
      <c r="L394" s="210" t="s">
        <v>45700</v>
      </c>
      <c r="M394" s="82" t="s">
        <v>43499</v>
      </c>
      <c r="N394" s="97">
        <v>2</v>
      </c>
      <c r="O394" s="512">
        <v>3300</v>
      </c>
      <c r="P394" s="108">
        <f t="shared" si="8"/>
        <v>6600</v>
      </c>
      <c r="Q394" s="89" t="s">
        <v>12038</v>
      </c>
      <c r="R394" s="80" t="s">
        <v>43915</v>
      </c>
      <c r="S394" s="89" t="s">
        <v>38919</v>
      </c>
      <c r="T394" s="80">
        <v>50</v>
      </c>
    </row>
    <row r="395" spans="2:20" ht="15" customHeight="1">
      <c r="B395" s="90" t="s">
        <v>45385</v>
      </c>
      <c r="C395" s="210" t="s">
        <v>44743</v>
      </c>
      <c r="D395" s="210" t="s">
        <v>12050</v>
      </c>
      <c r="E395" s="270" t="s">
        <v>44085</v>
      </c>
      <c r="F395" s="270" t="s">
        <v>45733</v>
      </c>
      <c r="G395" s="270" t="s">
        <v>44008</v>
      </c>
      <c r="H395" s="270" t="s">
        <v>45897</v>
      </c>
      <c r="I395" s="270" t="s">
        <v>44086</v>
      </c>
      <c r="J395" s="211" t="s">
        <v>44092</v>
      </c>
      <c r="K395" s="211" t="s">
        <v>44092</v>
      </c>
      <c r="L395" s="210" t="s">
        <v>45700</v>
      </c>
      <c r="M395" s="82" t="s">
        <v>43499</v>
      </c>
      <c r="N395" s="97">
        <v>2</v>
      </c>
      <c r="O395" s="512">
        <v>4650</v>
      </c>
      <c r="P395" s="108">
        <f t="shared" si="8"/>
        <v>9300</v>
      </c>
      <c r="Q395" s="89" t="s">
        <v>12038</v>
      </c>
      <c r="R395" s="80" t="s">
        <v>43915</v>
      </c>
      <c r="S395" s="89" t="s">
        <v>38919</v>
      </c>
      <c r="T395" s="80">
        <v>50</v>
      </c>
    </row>
    <row r="396" spans="2:20" ht="15" customHeight="1">
      <c r="B396" s="90" t="s">
        <v>45386</v>
      </c>
      <c r="C396" s="210" t="s">
        <v>44743</v>
      </c>
      <c r="D396" s="210" t="s">
        <v>12050</v>
      </c>
      <c r="E396" s="270" t="s">
        <v>44085</v>
      </c>
      <c r="F396" s="270" t="s">
        <v>45733</v>
      </c>
      <c r="G396" s="270" t="s">
        <v>44008</v>
      </c>
      <c r="H396" s="270" t="s">
        <v>45897</v>
      </c>
      <c r="I396" s="270" t="s">
        <v>44086</v>
      </c>
      <c r="J396" s="211" t="s">
        <v>44099</v>
      </c>
      <c r="K396" s="211" t="s">
        <v>44099</v>
      </c>
      <c r="L396" s="210" t="s">
        <v>45700</v>
      </c>
      <c r="M396" s="82" t="s">
        <v>43499</v>
      </c>
      <c r="N396" s="97">
        <v>6</v>
      </c>
      <c r="O396" s="512">
        <v>1500</v>
      </c>
      <c r="P396" s="108">
        <f t="shared" si="8"/>
        <v>9000</v>
      </c>
      <c r="Q396" s="89" t="s">
        <v>12038</v>
      </c>
      <c r="R396" s="80" t="s">
        <v>43915</v>
      </c>
      <c r="S396" s="89" t="s">
        <v>38919</v>
      </c>
      <c r="T396" s="80">
        <v>50</v>
      </c>
    </row>
    <row r="397" spans="2:20" ht="15" customHeight="1">
      <c r="B397" s="90" t="s">
        <v>45387</v>
      </c>
      <c r="C397" s="210" t="s">
        <v>44743</v>
      </c>
      <c r="D397" s="210" t="s">
        <v>12050</v>
      </c>
      <c r="E397" s="270" t="s">
        <v>44085</v>
      </c>
      <c r="F397" s="270" t="s">
        <v>45733</v>
      </c>
      <c r="G397" s="270" t="s">
        <v>44008</v>
      </c>
      <c r="H397" s="270" t="s">
        <v>45897</v>
      </c>
      <c r="I397" s="270" t="s">
        <v>44086</v>
      </c>
      <c r="J397" s="211" t="s">
        <v>44100</v>
      </c>
      <c r="K397" s="211" t="s">
        <v>44100</v>
      </c>
      <c r="L397" s="210" t="s">
        <v>45700</v>
      </c>
      <c r="M397" s="82" t="s">
        <v>43499</v>
      </c>
      <c r="N397" s="97">
        <v>2</v>
      </c>
      <c r="O397" s="512">
        <v>2150</v>
      </c>
      <c r="P397" s="108">
        <f t="shared" si="8"/>
        <v>4300</v>
      </c>
      <c r="Q397" s="89" t="s">
        <v>12038</v>
      </c>
      <c r="R397" s="80" t="s">
        <v>43915</v>
      </c>
      <c r="S397" s="89" t="s">
        <v>38919</v>
      </c>
      <c r="T397" s="80">
        <v>50</v>
      </c>
    </row>
    <row r="398" spans="2:20" ht="15" customHeight="1">
      <c r="B398" s="90" t="s">
        <v>45388</v>
      </c>
      <c r="C398" s="210" t="s">
        <v>44743</v>
      </c>
      <c r="D398" s="210" t="s">
        <v>12050</v>
      </c>
      <c r="E398" s="270" t="s">
        <v>44085</v>
      </c>
      <c r="F398" s="270" t="s">
        <v>45733</v>
      </c>
      <c r="G398" s="270" t="s">
        <v>44008</v>
      </c>
      <c r="H398" s="270" t="s">
        <v>45896</v>
      </c>
      <c r="I398" s="270" t="s">
        <v>44086</v>
      </c>
      <c r="J398" s="211" t="s">
        <v>44101</v>
      </c>
      <c r="K398" s="211" t="s">
        <v>44101</v>
      </c>
      <c r="L398" s="210" t="s">
        <v>45700</v>
      </c>
      <c r="M398" s="82" t="s">
        <v>43499</v>
      </c>
      <c r="N398" s="97">
        <v>2</v>
      </c>
      <c r="O398" s="512">
        <v>3450</v>
      </c>
      <c r="P398" s="108">
        <f t="shared" si="8"/>
        <v>6900</v>
      </c>
      <c r="Q398" s="89" t="s">
        <v>12038</v>
      </c>
      <c r="R398" s="80" t="s">
        <v>43915</v>
      </c>
      <c r="S398" s="89" t="s">
        <v>38919</v>
      </c>
      <c r="T398" s="80">
        <v>50</v>
      </c>
    </row>
    <row r="399" spans="2:20" ht="15" customHeight="1">
      <c r="B399" s="90" t="s">
        <v>45389</v>
      </c>
      <c r="C399" s="210" t="s">
        <v>44743</v>
      </c>
      <c r="D399" s="210" t="s">
        <v>12050</v>
      </c>
      <c r="E399" s="270" t="s">
        <v>44085</v>
      </c>
      <c r="F399" s="270" t="s">
        <v>45733</v>
      </c>
      <c r="G399" s="270" t="s">
        <v>44008</v>
      </c>
      <c r="H399" s="270" t="s">
        <v>45896</v>
      </c>
      <c r="I399" s="270" t="s">
        <v>44086</v>
      </c>
      <c r="J399" s="211" t="s">
        <v>44106</v>
      </c>
      <c r="K399" s="211" t="s">
        <v>44106</v>
      </c>
      <c r="L399" s="210" t="s">
        <v>45700</v>
      </c>
      <c r="M399" s="82" t="s">
        <v>43499</v>
      </c>
      <c r="N399" s="97">
        <v>2</v>
      </c>
      <c r="O399" s="512">
        <v>2000</v>
      </c>
      <c r="P399" s="108">
        <f t="shared" si="8"/>
        <v>4000</v>
      </c>
      <c r="Q399" s="89" t="s">
        <v>12038</v>
      </c>
      <c r="R399" s="80" t="s">
        <v>43915</v>
      </c>
      <c r="S399" s="89" t="s">
        <v>38919</v>
      </c>
      <c r="T399" s="80">
        <v>50</v>
      </c>
    </row>
    <row r="400" spans="2:20" ht="15" customHeight="1">
      <c r="B400" s="90" t="s">
        <v>45390</v>
      </c>
      <c r="C400" s="210" t="s">
        <v>44743</v>
      </c>
      <c r="D400" s="210" t="s">
        <v>12050</v>
      </c>
      <c r="E400" s="270" t="s">
        <v>44085</v>
      </c>
      <c r="F400" s="270" t="s">
        <v>45733</v>
      </c>
      <c r="G400" s="270" t="s">
        <v>44008</v>
      </c>
      <c r="H400" s="270" t="s">
        <v>45896</v>
      </c>
      <c r="I400" s="270" t="s">
        <v>44086</v>
      </c>
      <c r="J400" s="211" t="s">
        <v>44121</v>
      </c>
      <c r="K400" s="211" t="s">
        <v>44121</v>
      </c>
      <c r="L400" s="210" t="s">
        <v>45700</v>
      </c>
      <c r="M400" s="82" t="s">
        <v>43499</v>
      </c>
      <c r="N400" s="97">
        <v>2</v>
      </c>
      <c r="O400" s="512">
        <v>860</v>
      </c>
      <c r="P400" s="108">
        <f t="shared" si="8"/>
        <v>1720</v>
      </c>
      <c r="Q400" s="89" t="s">
        <v>12038</v>
      </c>
      <c r="R400" s="80" t="s">
        <v>43915</v>
      </c>
      <c r="S400" s="89" t="s">
        <v>38919</v>
      </c>
      <c r="T400" s="80">
        <v>50</v>
      </c>
    </row>
    <row r="401" spans="2:20" ht="15" customHeight="1">
      <c r="B401" s="90" t="s">
        <v>45391</v>
      </c>
      <c r="C401" s="210" t="s">
        <v>44743</v>
      </c>
      <c r="D401" s="210" t="s">
        <v>12050</v>
      </c>
      <c r="E401" s="270" t="s">
        <v>44085</v>
      </c>
      <c r="F401" s="270" t="s">
        <v>45733</v>
      </c>
      <c r="G401" s="270" t="s">
        <v>44008</v>
      </c>
      <c r="H401" s="270" t="s">
        <v>45896</v>
      </c>
      <c r="I401" s="270" t="s">
        <v>44086</v>
      </c>
      <c r="J401" s="211" t="s">
        <v>44122</v>
      </c>
      <c r="K401" s="211" t="s">
        <v>44122</v>
      </c>
      <c r="L401" s="210" t="s">
        <v>45700</v>
      </c>
      <c r="M401" s="82" t="s">
        <v>43499</v>
      </c>
      <c r="N401" s="97">
        <v>2</v>
      </c>
      <c r="O401" s="512">
        <v>970</v>
      </c>
      <c r="P401" s="108">
        <f t="shared" si="8"/>
        <v>1940</v>
      </c>
      <c r="Q401" s="89" t="s">
        <v>12038</v>
      </c>
      <c r="R401" s="80" t="s">
        <v>43915</v>
      </c>
      <c r="S401" s="89" t="s">
        <v>38919</v>
      </c>
      <c r="T401" s="80">
        <v>50</v>
      </c>
    </row>
    <row r="402" spans="2:20" ht="15" customHeight="1">
      <c r="B402" s="90" t="s">
        <v>45392</v>
      </c>
      <c r="C402" s="210" t="s">
        <v>44743</v>
      </c>
      <c r="D402" s="210" t="s">
        <v>12050</v>
      </c>
      <c r="E402" s="270" t="s">
        <v>44093</v>
      </c>
      <c r="F402" s="270" t="s">
        <v>45733</v>
      </c>
      <c r="G402" s="270" t="s">
        <v>44008</v>
      </c>
      <c r="H402" s="270" t="s">
        <v>45898</v>
      </c>
      <c r="I402" s="270" t="s">
        <v>44094</v>
      </c>
      <c r="J402" s="211" t="s">
        <v>44095</v>
      </c>
      <c r="K402" s="211" t="s">
        <v>44095</v>
      </c>
      <c r="L402" s="210" t="s">
        <v>45700</v>
      </c>
      <c r="M402" s="82" t="s">
        <v>43499</v>
      </c>
      <c r="N402" s="97">
        <v>2</v>
      </c>
      <c r="O402" s="512">
        <v>7200</v>
      </c>
      <c r="P402" s="108">
        <f t="shared" si="8"/>
        <v>14400</v>
      </c>
      <c r="Q402" s="89" t="s">
        <v>12038</v>
      </c>
      <c r="R402" s="80" t="s">
        <v>43915</v>
      </c>
      <c r="S402" s="89" t="s">
        <v>38919</v>
      </c>
      <c r="T402" s="80">
        <v>50</v>
      </c>
    </row>
    <row r="403" spans="2:20" ht="15" customHeight="1">
      <c r="B403" s="90" t="s">
        <v>45393</v>
      </c>
      <c r="C403" s="210" t="s">
        <v>44743</v>
      </c>
      <c r="D403" s="210" t="s">
        <v>12050</v>
      </c>
      <c r="E403" s="270" t="s">
        <v>44007</v>
      </c>
      <c r="F403" s="270" t="s">
        <v>45733</v>
      </c>
      <c r="G403" s="270" t="s">
        <v>44008</v>
      </c>
      <c r="H403" s="270" t="s">
        <v>45899</v>
      </c>
      <c r="I403" s="270" t="s">
        <v>44009</v>
      </c>
      <c r="J403" s="135" t="s">
        <v>44010</v>
      </c>
      <c r="K403" s="135" t="s">
        <v>44010</v>
      </c>
      <c r="L403" s="210" t="s">
        <v>45700</v>
      </c>
      <c r="M403" s="82" t="s">
        <v>43499</v>
      </c>
      <c r="N403" s="97">
        <v>6</v>
      </c>
      <c r="O403" s="512">
        <v>250</v>
      </c>
      <c r="P403" s="108">
        <f t="shared" si="8"/>
        <v>1500</v>
      </c>
      <c r="Q403" s="89" t="s">
        <v>12038</v>
      </c>
      <c r="R403" s="80" t="s">
        <v>43915</v>
      </c>
      <c r="S403" s="89" t="s">
        <v>38919</v>
      </c>
      <c r="T403" s="80">
        <v>50</v>
      </c>
    </row>
    <row r="404" spans="2:20" ht="15" customHeight="1">
      <c r="B404" s="90" t="s">
        <v>45394</v>
      </c>
      <c r="C404" s="210" t="s">
        <v>44743</v>
      </c>
      <c r="D404" s="210" t="s">
        <v>12050</v>
      </c>
      <c r="E404" s="270" t="s">
        <v>44007</v>
      </c>
      <c r="F404" s="270" t="s">
        <v>45733</v>
      </c>
      <c r="G404" s="270" t="s">
        <v>44008</v>
      </c>
      <c r="H404" s="270" t="s">
        <v>45899</v>
      </c>
      <c r="I404" s="270" t="s">
        <v>44009</v>
      </c>
      <c r="J404" s="135">
        <v>27</v>
      </c>
      <c r="K404" s="135">
        <v>27</v>
      </c>
      <c r="L404" s="210" t="s">
        <v>45700</v>
      </c>
      <c r="M404" s="82" t="s">
        <v>43499</v>
      </c>
      <c r="N404" s="97">
        <v>2</v>
      </c>
      <c r="O404" s="512">
        <v>210</v>
      </c>
      <c r="P404" s="108">
        <f t="shared" si="8"/>
        <v>420</v>
      </c>
      <c r="Q404" s="89" t="s">
        <v>12038</v>
      </c>
      <c r="R404" s="80" t="s">
        <v>43915</v>
      </c>
      <c r="S404" s="89" t="s">
        <v>38919</v>
      </c>
      <c r="T404" s="80">
        <v>50</v>
      </c>
    </row>
    <row r="405" spans="2:20" ht="15" customHeight="1">
      <c r="B405" s="90" t="s">
        <v>45395</v>
      </c>
      <c r="C405" s="210" t="s">
        <v>44743</v>
      </c>
      <c r="D405" s="210" t="s">
        <v>12050</v>
      </c>
      <c r="E405" s="270" t="s">
        <v>44007</v>
      </c>
      <c r="F405" s="270" t="s">
        <v>45733</v>
      </c>
      <c r="G405" s="270" t="s">
        <v>44008</v>
      </c>
      <c r="H405" s="270" t="s">
        <v>45899</v>
      </c>
      <c r="I405" s="270" t="s">
        <v>44009</v>
      </c>
      <c r="J405" s="135">
        <v>6000</v>
      </c>
      <c r="K405" s="135">
        <v>6000</v>
      </c>
      <c r="L405" s="210" t="s">
        <v>45700</v>
      </c>
      <c r="M405" s="82" t="s">
        <v>43499</v>
      </c>
      <c r="N405" s="97">
        <v>6</v>
      </c>
      <c r="O405" s="512">
        <v>270</v>
      </c>
      <c r="P405" s="108">
        <f t="shared" si="8"/>
        <v>1620</v>
      </c>
      <c r="Q405" s="89" t="s">
        <v>12038</v>
      </c>
      <c r="R405" s="80" t="s">
        <v>43915</v>
      </c>
      <c r="S405" s="89" t="s">
        <v>38919</v>
      </c>
      <c r="T405" s="80">
        <v>50</v>
      </c>
    </row>
    <row r="406" spans="2:20" ht="15" customHeight="1">
      <c r="B406" s="90" t="s">
        <v>45396</v>
      </c>
      <c r="C406" s="210" t="s">
        <v>44743</v>
      </c>
      <c r="D406" s="210" t="s">
        <v>12050</v>
      </c>
      <c r="E406" s="270" t="s">
        <v>44007</v>
      </c>
      <c r="F406" s="270" t="s">
        <v>45733</v>
      </c>
      <c r="G406" s="270" t="s">
        <v>44008</v>
      </c>
      <c r="H406" s="270" t="s">
        <v>45899</v>
      </c>
      <c r="I406" s="270" t="s">
        <v>44009</v>
      </c>
      <c r="J406" s="135">
        <v>6001</v>
      </c>
      <c r="K406" s="135">
        <v>6001</v>
      </c>
      <c r="L406" s="210" t="s">
        <v>45700</v>
      </c>
      <c r="M406" s="82" t="s">
        <v>43499</v>
      </c>
      <c r="N406" s="97">
        <v>2</v>
      </c>
      <c r="O406" s="512">
        <v>330</v>
      </c>
      <c r="P406" s="108">
        <f t="shared" si="8"/>
        <v>660</v>
      </c>
      <c r="Q406" s="89" t="s">
        <v>12038</v>
      </c>
      <c r="R406" s="80" t="s">
        <v>43915</v>
      </c>
      <c r="S406" s="89" t="s">
        <v>38919</v>
      </c>
      <c r="T406" s="80">
        <v>50</v>
      </c>
    </row>
    <row r="407" spans="2:20" ht="15" customHeight="1">
      <c r="B407" s="90" t="s">
        <v>45397</v>
      </c>
      <c r="C407" s="210" t="s">
        <v>44743</v>
      </c>
      <c r="D407" s="210" t="s">
        <v>12050</v>
      </c>
      <c r="E407" s="270" t="s">
        <v>44007</v>
      </c>
      <c r="F407" s="270" t="s">
        <v>45733</v>
      </c>
      <c r="G407" s="270" t="s">
        <v>44008</v>
      </c>
      <c r="H407" s="270" t="s">
        <v>45900</v>
      </c>
      <c r="I407" s="270" t="s">
        <v>44009</v>
      </c>
      <c r="J407" s="135">
        <v>6200</v>
      </c>
      <c r="K407" s="135">
        <v>6200</v>
      </c>
      <c r="L407" s="210" t="s">
        <v>45700</v>
      </c>
      <c r="M407" s="82" t="s">
        <v>43499</v>
      </c>
      <c r="N407" s="97">
        <v>6</v>
      </c>
      <c r="O407" s="512">
        <v>330</v>
      </c>
      <c r="P407" s="108">
        <f t="shared" si="8"/>
        <v>1980</v>
      </c>
      <c r="Q407" s="89" t="s">
        <v>12038</v>
      </c>
      <c r="R407" s="80" t="s">
        <v>43915</v>
      </c>
      <c r="S407" s="89" t="s">
        <v>38919</v>
      </c>
      <c r="T407" s="80">
        <v>50</v>
      </c>
    </row>
    <row r="408" spans="2:20" ht="15" customHeight="1">
      <c r="B408" s="90" t="s">
        <v>45398</v>
      </c>
      <c r="C408" s="210" t="s">
        <v>44743</v>
      </c>
      <c r="D408" s="210" t="s">
        <v>12050</v>
      </c>
      <c r="E408" s="270" t="s">
        <v>44007</v>
      </c>
      <c r="F408" s="270" t="s">
        <v>45733</v>
      </c>
      <c r="G408" s="270" t="s">
        <v>44008</v>
      </c>
      <c r="H408" s="270" t="s">
        <v>45901</v>
      </c>
      <c r="I408" s="270" t="s">
        <v>44009</v>
      </c>
      <c r="J408" s="135">
        <v>180500</v>
      </c>
      <c r="K408" s="135">
        <v>180500</v>
      </c>
      <c r="L408" s="210" t="s">
        <v>45700</v>
      </c>
      <c r="M408" s="82" t="s">
        <v>43499</v>
      </c>
      <c r="N408" s="97">
        <v>6</v>
      </c>
      <c r="O408" s="512">
        <v>600</v>
      </c>
      <c r="P408" s="108">
        <f t="shared" si="8"/>
        <v>3600</v>
      </c>
      <c r="Q408" s="89" t="s">
        <v>12038</v>
      </c>
      <c r="R408" s="80" t="s">
        <v>43915</v>
      </c>
      <c r="S408" s="89" t="s">
        <v>38919</v>
      </c>
      <c r="T408" s="80">
        <v>50</v>
      </c>
    </row>
    <row r="409" spans="2:20" ht="15" customHeight="1">
      <c r="B409" s="90" t="s">
        <v>45399</v>
      </c>
      <c r="C409" s="210" t="s">
        <v>44743</v>
      </c>
      <c r="D409" s="210" t="s">
        <v>12050</v>
      </c>
      <c r="E409" s="270" t="s">
        <v>44011</v>
      </c>
      <c r="F409" s="270" t="s">
        <v>45733</v>
      </c>
      <c r="G409" s="270" t="s">
        <v>44008</v>
      </c>
      <c r="H409" s="270" t="s">
        <v>45902</v>
      </c>
      <c r="I409" s="270" t="s">
        <v>44012</v>
      </c>
      <c r="J409" s="135">
        <v>6002</v>
      </c>
      <c r="K409" s="135">
        <v>6002</v>
      </c>
      <c r="L409" s="210" t="s">
        <v>45700</v>
      </c>
      <c r="M409" s="82" t="s">
        <v>43499</v>
      </c>
      <c r="N409" s="97">
        <v>2</v>
      </c>
      <c r="O409" s="512">
        <v>350</v>
      </c>
      <c r="P409" s="108">
        <f t="shared" si="8"/>
        <v>700</v>
      </c>
      <c r="Q409" s="89" t="s">
        <v>12038</v>
      </c>
      <c r="R409" s="80" t="s">
        <v>43915</v>
      </c>
      <c r="S409" s="89" t="s">
        <v>38919</v>
      </c>
      <c r="T409" s="80">
        <v>50</v>
      </c>
    </row>
    <row r="410" spans="2:20" ht="15" customHeight="1">
      <c r="B410" s="90" t="s">
        <v>45400</v>
      </c>
      <c r="C410" s="210" t="s">
        <v>44743</v>
      </c>
      <c r="D410" s="210" t="s">
        <v>12050</v>
      </c>
      <c r="E410" s="270" t="s">
        <v>44011</v>
      </c>
      <c r="F410" s="270" t="s">
        <v>45733</v>
      </c>
      <c r="G410" s="270" t="s">
        <v>44008</v>
      </c>
      <c r="H410" s="270" t="s">
        <v>45903</v>
      </c>
      <c r="I410" s="270" t="s">
        <v>44012</v>
      </c>
      <c r="J410" s="135">
        <v>104</v>
      </c>
      <c r="K410" s="135">
        <v>104</v>
      </c>
      <c r="L410" s="210" t="s">
        <v>45700</v>
      </c>
      <c r="M410" s="82" t="s">
        <v>43499</v>
      </c>
      <c r="N410" s="97">
        <v>6</v>
      </c>
      <c r="O410" s="512">
        <v>560</v>
      </c>
      <c r="P410" s="108">
        <f t="shared" si="8"/>
        <v>3360</v>
      </c>
      <c r="Q410" s="89" t="s">
        <v>12038</v>
      </c>
      <c r="R410" s="80" t="s">
        <v>43915</v>
      </c>
      <c r="S410" s="89" t="s">
        <v>38919</v>
      </c>
      <c r="T410" s="80">
        <v>50</v>
      </c>
    </row>
    <row r="411" spans="2:20" ht="15" customHeight="1">
      <c r="B411" s="90" t="s">
        <v>45401</v>
      </c>
      <c r="C411" s="210" t="s">
        <v>44743</v>
      </c>
      <c r="D411" s="210" t="s">
        <v>12050</v>
      </c>
      <c r="E411" s="270" t="s">
        <v>44011</v>
      </c>
      <c r="F411" s="270" t="s">
        <v>45733</v>
      </c>
      <c r="G411" s="270" t="s">
        <v>44008</v>
      </c>
      <c r="H411" s="270" t="s">
        <v>45903</v>
      </c>
      <c r="I411" s="270" t="s">
        <v>44012</v>
      </c>
      <c r="J411" s="135">
        <v>105</v>
      </c>
      <c r="K411" s="135">
        <v>105</v>
      </c>
      <c r="L411" s="210" t="s">
        <v>45700</v>
      </c>
      <c r="M411" s="82" t="s">
        <v>43499</v>
      </c>
      <c r="N411" s="97">
        <v>4</v>
      </c>
      <c r="O411" s="512">
        <v>650</v>
      </c>
      <c r="P411" s="108">
        <f t="shared" si="8"/>
        <v>2600</v>
      </c>
      <c r="Q411" s="89" t="s">
        <v>12038</v>
      </c>
      <c r="R411" s="80" t="s">
        <v>43915</v>
      </c>
      <c r="S411" s="89" t="s">
        <v>38919</v>
      </c>
      <c r="T411" s="80">
        <v>50</v>
      </c>
    </row>
    <row r="412" spans="2:20" ht="15" customHeight="1">
      <c r="B412" s="90" t="s">
        <v>45402</v>
      </c>
      <c r="C412" s="210" t="s">
        <v>44743</v>
      </c>
      <c r="D412" s="210" t="s">
        <v>12050</v>
      </c>
      <c r="E412" s="135" t="s">
        <v>44011</v>
      </c>
      <c r="F412" s="270" t="s">
        <v>45733</v>
      </c>
      <c r="G412" s="135" t="s">
        <v>44008</v>
      </c>
      <c r="H412" s="270" t="s">
        <v>45902</v>
      </c>
      <c r="I412" s="270" t="s">
        <v>44012</v>
      </c>
      <c r="J412" s="135">
        <v>201</v>
      </c>
      <c r="K412" s="135">
        <v>201</v>
      </c>
      <c r="L412" s="210" t="s">
        <v>45700</v>
      </c>
      <c r="M412" s="82" t="s">
        <v>43499</v>
      </c>
      <c r="N412" s="97">
        <v>6</v>
      </c>
      <c r="O412" s="512">
        <v>350</v>
      </c>
      <c r="P412" s="108">
        <f t="shared" si="8"/>
        <v>2100</v>
      </c>
      <c r="Q412" s="89" t="s">
        <v>12038</v>
      </c>
      <c r="R412" s="80" t="s">
        <v>43915</v>
      </c>
      <c r="S412" s="89" t="s">
        <v>38919</v>
      </c>
      <c r="T412" s="80">
        <v>50</v>
      </c>
    </row>
    <row r="413" spans="2:20" ht="15" customHeight="1">
      <c r="B413" s="90" t="s">
        <v>45403</v>
      </c>
      <c r="C413" s="210" t="s">
        <v>44743</v>
      </c>
      <c r="D413" s="210" t="s">
        <v>12050</v>
      </c>
      <c r="E413" s="135" t="s">
        <v>44011</v>
      </c>
      <c r="F413" s="270" t="s">
        <v>45733</v>
      </c>
      <c r="G413" s="135" t="s">
        <v>44008</v>
      </c>
      <c r="H413" s="270" t="s">
        <v>45903</v>
      </c>
      <c r="I413" s="270" t="s">
        <v>44012</v>
      </c>
      <c r="J413" s="135">
        <v>6201</v>
      </c>
      <c r="K413" s="135">
        <v>6201</v>
      </c>
      <c r="L413" s="210" t="s">
        <v>45700</v>
      </c>
      <c r="M413" s="82" t="s">
        <v>43499</v>
      </c>
      <c r="N413" s="97">
        <v>10</v>
      </c>
      <c r="O413" s="512">
        <v>350</v>
      </c>
      <c r="P413" s="108">
        <f t="shared" si="8"/>
        <v>3500</v>
      </c>
      <c r="Q413" s="89" t="s">
        <v>12038</v>
      </c>
      <c r="R413" s="80" t="s">
        <v>43915</v>
      </c>
      <c r="S413" s="89" t="s">
        <v>38919</v>
      </c>
      <c r="T413" s="80">
        <v>50</v>
      </c>
    </row>
    <row r="414" spans="2:20" ht="15" customHeight="1">
      <c r="B414" s="90" t="s">
        <v>45404</v>
      </c>
      <c r="C414" s="210" t="s">
        <v>44743</v>
      </c>
      <c r="D414" s="210" t="s">
        <v>12050</v>
      </c>
      <c r="E414" s="135" t="s">
        <v>44011</v>
      </c>
      <c r="F414" s="270" t="s">
        <v>45733</v>
      </c>
      <c r="G414" s="135" t="s">
        <v>44008</v>
      </c>
      <c r="H414" s="270" t="s">
        <v>45902</v>
      </c>
      <c r="I414" s="270" t="s">
        <v>44012</v>
      </c>
      <c r="J414" s="135">
        <v>6202</v>
      </c>
      <c r="K414" s="135">
        <v>6202</v>
      </c>
      <c r="L414" s="210" t="s">
        <v>45700</v>
      </c>
      <c r="M414" s="82" t="s">
        <v>43499</v>
      </c>
      <c r="N414" s="97">
        <v>10</v>
      </c>
      <c r="O414" s="512">
        <v>370</v>
      </c>
      <c r="P414" s="108">
        <f t="shared" si="8"/>
        <v>3700</v>
      </c>
      <c r="Q414" s="89" t="s">
        <v>12038</v>
      </c>
      <c r="R414" s="80" t="s">
        <v>43915</v>
      </c>
      <c r="S414" s="89" t="s">
        <v>38919</v>
      </c>
      <c r="T414" s="80">
        <v>50</v>
      </c>
    </row>
    <row r="415" spans="2:20" ht="15" customHeight="1">
      <c r="B415" s="90" t="s">
        <v>45405</v>
      </c>
      <c r="C415" s="210" t="s">
        <v>44743</v>
      </c>
      <c r="D415" s="210" t="s">
        <v>12050</v>
      </c>
      <c r="E415" s="135" t="s">
        <v>44011</v>
      </c>
      <c r="F415" s="270" t="s">
        <v>45733</v>
      </c>
      <c r="G415" s="135" t="s">
        <v>44008</v>
      </c>
      <c r="H415" s="270" t="s">
        <v>45904</v>
      </c>
      <c r="I415" s="270" t="s">
        <v>44012</v>
      </c>
      <c r="J415" s="135">
        <v>203</v>
      </c>
      <c r="K415" s="135">
        <v>203</v>
      </c>
      <c r="L415" s="210" t="s">
        <v>45700</v>
      </c>
      <c r="M415" s="82" t="s">
        <v>43499</v>
      </c>
      <c r="N415" s="97">
        <v>10</v>
      </c>
      <c r="O415" s="512">
        <v>430</v>
      </c>
      <c r="P415" s="108">
        <f t="shared" si="8"/>
        <v>4300</v>
      </c>
      <c r="Q415" s="89" t="s">
        <v>12038</v>
      </c>
      <c r="R415" s="80" t="s">
        <v>43915</v>
      </c>
      <c r="S415" s="89" t="s">
        <v>38919</v>
      </c>
      <c r="T415" s="80">
        <v>50</v>
      </c>
    </row>
    <row r="416" spans="2:20" ht="15" customHeight="1">
      <c r="B416" s="90" t="s">
        <v>45406</v>
      </c>
      <c r="C416" s="210" t="s">
        <v>44743</v>
      </c>
      <c r="D416" s="210" t="s">
        <v>12050</v>
      </c>
      <c r="E416" s="135" t="s">
        <v>44011</v>
      </c>
      <c r="F416" s="270" t="s">
        <v>45733</v>
      </c>
      <c r="G416" s="135" t="s">
        <v>44008</v>
      </c>
      <c r="H416" s="270" t="s">
        <v>45902</v>
      </c>
      <c r="I416" s="270" t="s">
        <v>44012</v>
      </c>
      <c r="J416" s="135">
        <v>6203</v>
      </c>
      <c r="K416" s="135">
        <v>6203</v>
      </c>
      <c r="L416" s="210" t="s">
        <v>45700</v>
      </c>
      <c r="M416" s="82" t="s">
        <v>43499</v>
      </c>
      <c r="N416" s="97">
        <v>10</v>
      </c>
      <c r="O416" s="512">
        <v>430</v>
      </c>
      <c r="P416" s="108">
        <f t="shared" si="8"/>
        <v>4300</v>
      </c>
      <c r="Q416" s="89" t="s">
        <v>12038</v>
      </c>
      <c r="R416" s="80" t="s">
        <v>43915</v>
      </c>
      <c r="S416" s="89" t="s">
        <v>38919</v>
      </c>
      <c r="T416" s="80">
        <v>50</v>
      </c>
    </row>
    <row r="417" spans="2:20" ht="15" customHeight="1">
      <c r="B417" s="90" t="s">
        <v>45407</v>
      </c>
      <c r="C417" s="210" t="s">
        <v>44743</v>
      </c>
      <c r="D417" s="210" t="s">
        <v>12050</v>
      </c>
      <c r="E417" s="135" t="s">
        <v>44011</v>
      </c>
      <c r="F417" s="270" t="s">
        <v>45733</v>
      </c>
      <c r="G417" s="135" t="s">
        <v>44008</v>
      </c>
      <c r="H417" s="270" t="s">
        <v>45902</v>
      </c>
      <c r="I417" s="270" t="s">
        <v>44012</v>
      </c>
      <c r="J417" s="135">
        <v>204</v>
      </c>
      <c r="K417" s="135">
        <v>204</v>
      </c>
      <c r="L417" s="210" t="s">
        <v>45700</v>
      </c>
      <c r="M417" s="82" t="s">
        <v>43499</v>
      </c>
      <c r="N417" s="97">
        <v>2</v>
      </c>
      <c r="O417" s="512">
        <v>550</v>
      </c>
      <c r="P417" s="108">
        <f t="shared" si="8"/>
        <v>1100</v>
      </c>
      <c r="Q417" s="89" t="s">
        <v>12038</v>
      </c>
      <c r="R417" s="80" t="s">
        <v>43915</v>
      </c>
      <c r="S417" s="89" t="s">
        <v>38919</v>
      </c>
      <c r="T417" s="80">
        <v>50</v>
      </c>
    </row>
    <row r="418" spans="2:20" ht="15" customHeight="1">
      <c r="B418" s="90" t="s">
        <v>45408</v>
      </c>
      <c r="C418" s="210" t="s">
        <v>44743</v>
      </c>
      <c r="D418" s="210" t="s">
        <v>12050</v>
      </c>
      <c r="E418" s="135" t="s">
        <v>44011</v>
      </c>
      <c r="F418" s="270" t="s">
        <v>45733</v>
      </c>
      <c r="G418" s="135" t="s">
        <v>44008</v>
      </c>
      <c r="H418" s="270" t="s">
        <v>45902</v>
      </c>
      <c r="I418" s="270" t="s">
        <v>44012</v>
      </c>
      <c r="J418" s="135">
        <v>6204</v>
      </c>
      <c r="K418" s="135">
        <v>6204</v>
      </c>
      <c r="L418" s="210" t="s">
        <v>45700</v>
      </c>
      <c r="M418" s="82" t="s">
        <v>43499</v>
      </c>
      <c r="N418" s="97">
        <v>10</v>
      </c>
      <c r="O418" s="512">
        <v>550</v>
      </c>
      <c r="P418" s="108">
        <f t="shared" si="8"/>
        <v>5500</v>
      </c>
      <c r="Q418" s="89" t="s">
        <v>12038</v>
      </c>
      <c r="R418" s="80" t="s">
        <v>43915</v>
      </c>
      <c r="S418" s="89" t="s">
        <v>38919</v>
      </c>
      <c r="T418" s="80">
        <v>50</v>
      </c>
    </row>
    <row r="419" spans="2:20" ht="15" customHeight="1">
      <c r="B419" s="90" t="s">
        <v>45409</v>
      </c>
      <c r="C419" s="210" t="s">
        <v>44743</v>
      </c>
      <c r="D419" s="210" t="s">
        <v>12050</v>
      </c>
      <c r="E419" s="135" t="s">
        <v>44011</v>
      </c>
      <c r="F419" s="270" t="s">
        <v>45733</v>
      </c>
      <c r="G419" s="135" t="s">
        <v>44008</v>
      </c>
      <c r="H419" s="270" t="s">
        <v>45903</v>
      </c>
      <c r="I419" s="270" t="s">
        <v>44012</v>
      </c>
      <c r="J419" s="135">
        <v>205</v>
      </c>
      <c r="K419" s="135">
        <v>205</v>
      </c>
      <c r="L419" s="210" t="s">
        <v>45700</v>
      </c>
      <c r="M419" s="82" t="s">
        <v>43499</v>
      </c>
      <c r="N419" s="97">
        <v>6</v>
      </c>
      <c r="O419" s="512">
        <v>650</v>
      </c>
      <c r="P419" s="108">
        <f t="shared" si="8"/>
        <v>3900</v>
      </c>
      <c r="Q419" s="89" t="s">
        <v>12038</v>
      </c>
      <c r="R419" s="80" t="s">
        <v>43915</v>
      </c>
      <c r="S419" s="89" t="s">
        <v>38919</v>
      </c>
      <c r="T419" s="80">
        <v>50</v>
      </c>
    </row>
    <row r="420" spans="2:20" ht="15" customHeight="1">
      <c r="B420" s="90" t="s">
        <v>45410</v>
      </c>
      <c r="C420" s="210" t="s">
        <v>44743</v>
      </c>
      <c r="D420" s="210" t="s">
        <v>12050</v>
      </c>
      <c r="E420" s="135" t="s">
        <v>44011</v>
      </c>
      <c r="F420" s="270" t="s">
        <v>45733</v>
      </c>
      <c r="G420" s="135" t="s">
        <v>44008</v>
      </c>
      <c r="H420" s="270" t="s">
        <v>45903</v>
      </c>
      <c r="I420" s="270" t="s">
        <v>44012</v>
      </c>
      <c r="J420" s="135">
        <v>6205</v>
      </c>
      <c r="K420" s="135">
        <v>6205</v>
      </c>
      <c r="L420" s="210" t="s">
        <v>45700</v>
      </c>
      <c r="M420" s="82" t="s">
        <v>43499</v>
      </c>
      <c r="N420" s="97">
        <v>10</v>
      </c>
      <c r="O420" s="512">
        <v>650</v>
      </c>
      <c r="P420" s="108">
        <f t="shared" si="8"/>
        <v>6500</v>
      </c>
      <c r="Q420" s="89" t="s">
        <v>12038</v>
      </c>
      <c r="R420" s="80" t="s">
        <v>43915</v>
      </c>
      <c r="S420" s="89" t="s">
        <v>38919</v>
      </c>
      <c r="T420" s="80">
        <v>50</v>
      </c>
    </row>
    <row r="421" spans="2:20" ht="15" customHeight="1">
      <c r="B421" s="90" t="s">
        <v>45411</v>
      </c>
      <c r="C421" s="210" t="s">
        <v>44743</v>
      </c>
      <c r="D421" s="210" t="s">
        <v>12050</v>
      </c>
      <c r="E421" s="135" t="s">
        <v>44011</v>
      </c>
      <c r="F421" s="270" t="s">
        <v>45733</v>
      </c>
      <c r="G421" s="135" t="s">
        <v>44008</v>
      </c>
      <c r="H421" s="270" t="s">
        <v>45903</v>
      </c>
      <c r="I421" s="270" t="s">
        <v>44012</v>
      </c>
      <c r="J421" s="135">
        <v>6300</v>
      </c>
      <c r="K421" s="135">
        <v>6300</v>
      </c>
      <c r="L421" s="210" t="s">
        <v>45700</v>
      </c>
      <c r="M421" s="82" t="s">
        <v>43499</v>
      </c>
      <c r="N421" s="97">
        <v>6</v>
      </c>
      <c r="O421" s="512">
        <v>375</v>
      </c>
      <c r="P421" s="108">
        <f t="shared" si="8"/>
        <v>2250</v>
      </c>
      <c r="Q421" s="89" t="s">
        <v>12038</v>
      </c>
      <c r="R421" s="80" t="s">
        <v>43915</v>
      </c>
      <c r="S421" s="89" t="s">
        <v>38919</v>
      </c>
      <c r="T421" s="80">
        <v>50</v>
      </c>
    </row>
    <row r="422" spans="2:20" ht="15" customHeight="1">
      <c r="B422" s="90" t="s">
        <v>45412</v>
      </c>
      <c r="C422" s="210" t="s">
        <v>44743</v>
      </c>
      <c r="D422" s="210" t="s">
        <v>12050</v>
      </c>
      <c r="E422" s="135" t="s">
        <v>44011</v>
      </c>
      <c r="F422" s="270" t="s">
        <v>45733</v>
      </c>
      <c r="G422" s="135" t="s">
        <v>44008</v>
      </c>
      <c r="H422" s="270" t="s">
        <v>45902</v>
      </c>
      <c r="I422" s="270" t="s">
        <v>44012</v>
      </c>
      <c r="J422" s="135">
        <v>304</v>
      </c>
      <c r="K422" s="135">
        <v>304</v>
      </c>
      <c r="L422" s="210" t="s">
        <v>45700</v>
      </c>
      <c r="M422" s="82" t="s">
        <v>43499</v>
      </c>
      <c r="N422" s="97">
        <v>6</v>
      </c>
      <c r="O422" s="512">
        <v>720</v>
      </c>
      <c r="P422" s="108">
        <f t="shared" si="8"/>
        <v>4320</v>
      </c>
      <c r="Q422" s="89" t="s">
        <v>12038</v>
      </c>
      <c r="R422" s="80" t="s">
        <v>43915</v>
      </c>
      <c r="S422" s="89" t="s">
        <v>38919</v>
      </c>
      <c r="T422" s="80">
        <v>50</v>
      </c>
    </row>
    <row r="423" spans="2:20" ht="15" customHeight="1">
      <c r="B423" s="90" t="s">
        <v>45413</v>
      </c>
      <c r="C423" s="210" t="s">
        <v>44743</v>
      </c>
      <c r="D423" s="210" t="s">
        <v>12050</v>
      </c>
      <c r="E423" s="135" t="s">
        <v>44011</v>
      </c>
      <c r="F423" s="270" t="s">
        <v>45733</v>
      </c>
      <c r="G423" s="135" t="s">
        <v>44008</v>
      </c>
      <c r="H423" s="270" t="s">
        <v>45903</v>
      </c>
      <c r="I423" s="270" t="s">
        <v>44012</v>
      </c>
      <c r="J423" s="135">
        <v>46204</v>
      </c>
      <c r="K423" s="135">
        <v>46204</v>
      </c>
      <c r="L423" s="210" t="s">
        <v>45700</v>
      </c>
      <c r="M423" s="82" t="s">
        <v>43499</v>
      </c>
      <c r="N423" s="97">
        <v>4</v>
      </c>
      <c r="O423" s="512">
        <v>2100</v>
      </c>
      <c r="P423" s="108">
        <f t="shared" si="8"/>
        <v>8400</v>
      </c>
      <c r="Q423" s="89" t="s">
        <v>12038</v>
      </c>
      <c r="R423" s="80" t="s">
        <v>43915</v>
      </c>
      <c r="S423" s="89" t="s">
        <v>38919</v>
      </c>
      <c r="T423" s="80">
        <v>50</v>
      </c>
    </row>
    <row r="424" spans="2:20" ht="15" customHeight="1">
      <c r="B424" s="90" t="s">
        <v>45414</v>
      </c>
      <c r="C424" s="210" t="s">
        <v>44743</v>
      </c>
      <c r="D424" s="210" t="s">
        <v>12050</v>
      </c>
      <c r="E424" s="135" t="s">
        <v>44011</v>
      </c>
      <c r="F424" s="270" t="s">
        <v>45733</v>
      </c>
      <c r="G424" s="135" t="s">
        <v>44008</v>
      </c>
      <c r="H424" s="270" t="s">
        <v>45903</v>
      </c>
      <c r="I424" s="270" t="s">
        <v>44012</v>
      </c>
      <c r="J424" s="135">
        <v>304</v>
      </c>
      <c r="K424" s="135">
        <v>304</v>
      </c>
      <c r="L424" s="210" t="s">
        <v>45700</v>
      </c>
      <c r="M424" s="82" t="s">
        <v>43499</v>
      </c>
      <c r="N424" s="97">
        <v>2</v>
      </c>
      <c r="O424" s="512">
        <v>720</v>
      </c>
      <c r="P424" s="108">
        <f t="shared" si="8"/>
        <v>1440</v>
      </c>
      <c r="Q424" s="89" t="s">
        <v>12038</v>
      </c>
      <c r="R424" s="80" t="s">
        <v>43915</v>
      </c>
      <c r="S424" s="89" t="s">
        <v>38919</v>
      </c>
      <c r="T424" s="80">
        <v>50</v>
      </c>
    </row>
    <row r="425" spans="2:20" ht="15" customHeight="1">
      <c r="B425" s="90" t="s">
        <v>45415</v>
      </c>
      <c r="C425" s="210" t="s">
        <v>44743</v>
      </c>
      <c r="D425" s="210" t="s">
        <v>12050</v>
      </c>
      <c r="E425" s="135" t="s">
        <v>44011</v>
      </c>
      <c r="F425" s="270" t="s">
        <v>45733</v>
      </c>
      <c r="G425" s="135" t="s">
        <v>44008</v>
      </c>
      <c r="H425" s="270" t="s">
        <v>45903</v>
      </c>
      <c r="I425" s="270" t="s">
        <v>44012</v>
      </c>
      <c r="J425" s="135">
        <v>180201</v>
      </c>
      <c r="K425" s="135">
        <v>180201</v>
      </c>
      <c r="L425" s="210" t="s">
        <v>45700</v>
      </c>
      <c r="M425" s="82" t="s">
        <v>43499</v>
      </c>
      <c r="N425" s="97">
        <v>2</v>
      </c>
      <c r="O425" s="512">
        <v>330</v>
      </c>
      <c r="P425" s="108">
        <f t="shared" si="8"/>
        <v>660</v>
      </c>
      <c r="Q425" s="89" t="s">
        <v>12038</v>
      </c>
      <c r="R425" s="80" t="s">
        <v>43915</v>
      </c>
      <c r="S425" s="89" t="s">
        <v>38919</v>
      </c>
      <c r="T425" s="80">
        <v>50</v>
      </c>
    </row>
    <row r="426" spans="2:20" ht="15" customHeight="1">
      <c r="B426" s="90" t="s">
        <v>45416</v>
      </c>
      <c r="C426" s="210" t="s">
        <v>44743</v>
      </c>
      <c r="D426" s="210" t="s">
        <v>12050</v>
      </c>
      <c r="E426" s="135" t="s">
        <v>44011</v>
      </c>
      <c r="F426" s="270" t="s">
        <v>45733</v>
      </c>
      <c r="G426" s="135" t="s">
        <v>44008</v>
      </c>
      <c r="H426" s="270" t="s">
        <v>45903</v>
      </c>
      <c r="I426" s="270" t="s">
        <v>44012</v>
      </c>
      <c r="J426" s="135">
        <v>180202</v>
      </c>
      <c r="K426" s="135">
        <v>180202</v>
      </c>
      <c r="L426" s="210" t="s">
        <v>45700</v>
      </c>
      <c r="M426" s="82" t="s">
        <v>43499</v>
      </c>
      <c r="N426" s="97">
        <v>2</v>
      </c>
      <c r="O426" s="512">
        <v>350</v>
      </c>
      <c r="P426" s="108">
        <f t="shared" si="8"/>
        <v>700</v>
      </c>
      <c r="Q426" s="89" t="s">
        <v>12038</v>
      </c>
      <c r="R426" s="80" t="s">
        <v>43915</v>
      </c>
      <c r="S426" s="89" t="s">
        <v>38919</v>
      </c>
      <c r="T426" s="80">
        <v>50</v>
      </c>
    </row>
    <row r="427" spans="2:20" ht="15" customHeight="1">
      <c r="B427" s="90" t="s">
        <v>45417</v>
      </c>
      <c r="C427" s="210" t="s">
        <v>44743</v>
      </c>
      <c r="D427" s="210" t="s">
        <v>12050</v>
      </c>
      <c r="E427" s="135" t="s">
        <v>44011</v>
      </c>
      <c r="F427" s="270" t="s">
        <v>45733</v>
      </c>
      <c r="G427" s="135" t="s">
        <v>44008</v>
      </c>
      <c r="H427" s="270" t="s">
        <v>45902</v>
      </c>
      <c r="I427" s="270" t="s">
        <v>44012</v>
      </c>
      <c r="J427" s="135">
        <v>180204</v>
      </c>
      <c r="K427" s="135">
        <v>180204</v>
      </c>
      <c r="L427" s="210" t="s">
        <v>45700</v>
      </c>
      <c r="M427" s="82" t="s">
        <v>43499</v>
      </c>
      <c r="N427" s="97">
        <v>2</v>
      </c>
      <c r="O427" s="512">
        <v>700</v>
      </c>
      <c r="P427" s="108">
        <f t="shared" si="8"/>
        <v>1400</v>
      </c>
      <c r="Q427" s="89" t="s">
        <v>12038</v>
      </c>
      <c r="R427" s="80" t="s">
        <v>43915</v>
      </c>
      <c r="S427" s="89" t="s">
        <v>38919</v>
      </c>
      <c r="T427" s="80">
        <v>50</v>
      </c>
    </row>
    <row r="428" spans="2:20" ht="15" customHeight="1">
      <c r="B428" s="90" t="s">
        <v>45418</v>
      </c>
      <c r="C428" s="210" t="s">
        <v>44743</v>
      </c>
      <c r="D428" s="210" t="s">
        <v>12050</v>
      </c>
      <c r="E428" s="135" t="s">
        <v>44011</v>
      </c>
      <c r="F428" s="270" t="s">
        <v>45733</v>
      </c>
      <c r="G428" s="135" t="s">
        <v>44008</v>
      </c>
      <c r="H428" s="270" t="s">
        <v>45903</v>
      </c>
      <c r="I428" s="270" t="s">
        <v>44012</v>
      </c>
      <c r="J428" s="135">
        <v>180304</v>
      </c>
      <c r="K428" s="135">
        <v>180304</v>
      </c>
      <c r="L428" s="210" t="s">
        <v>45700</v>
      </c>
      <c r="M428" s="82" t="s">
        <v>43499</v>
      </c>
      <c r="N428" s="97">
        <v>2</v>
      </c>
      <c r="O428" s="512">
        <v>1200</v>
      </c>
      <c r="P428" s="108">
        <f t="shared" si="8"/>
        <v>2400</v>
      </c>
      <c r="Q428" s="89" t="s">
        <v>12038</v>
      </c>
      <c r="R428" s="80" t="s">
        <v>43915</v>
      </c>
      <c r="S428" s="89" t="s">
        <v>38919</v>
      </c>
      <c r="T428" s="80">
        <v>50</v>
      </c>
    </row>
    <row r="429" spans="2:20" ht="15" customHeight="1">
      <c r="B429" s="90" t="s">
        <v>45419</v>
      </c>
      <c r="C429" s="210" t="s">
        <v>44743</v>
      </c>
      <c r="D429" s="210" t="s">
        <v>12050</v>
      </c>
      <c r="E429" s="135" t="s">
        <v>44011</v>
      </c>
      <c r="F429" s="270" t="s">
        <v>45733</v>
      </c>
      <c r="G429" s="135" t="s">
        <v>44008</v>
      </c>
      <c r="H429" s="270" t="s">
        <v>45902</v>
      </c>
      <c r="I429" s="270" t="s">
        <v>44012</v>
      </c>
      <c r="J429" s="135">
        <v>180502</v>
      </c>
      <c r="K429" s="135">
        <v>180502</v>
      </c>
      <c r="L429" s="210" t="s">
        <v>45700</v>
      </c>
      <c r="M429" s="82" t="s">
        <v>43499</v>
      </c>
      <c r="N429" s="97">
        <v>6</v>
      </c>
      <c r="O429" s="512">
        <v>650</v>
      </c>
      <c r="P429" s="108">
        <f t="shared" si="8"/>
        <v>3900</v>
      </c>
      <c r="Q429" s="89" t="s">
        <v>12038</v>
      </c>
      <c r="R429" s="80" t="s">
        <v>43915</v>
      </c>
      <c r="S429" s="89" t="s">
        <v>38919</v>
      </c>
      <c r="T429" s="80">
        <v>50</v>
      </c>
    </row>
    <row r="430" spans="2:20" ht="15" customHeight="1">
      <c r="B430" s="90" t="s">
        <v>45420</v>
      </c>
      <c r="C430" s="210" t="s">
        <v>44743</v>
      </c>
      <c r="D430" s="210" t="s">
        <v>12050</v>
      </c>
      <c r="E430" s="135" t="s">
        <v>44011</v>
      </c>
      <c r="F430" s="270" t="s">
        <v>45733</v>
      </c>
      <c r="G430" s="135" t="s">
        <v>44008</v>
      </c>
      <c r="H430" s="270" t="s">
        <v>45902</v>
      </c>
      <c r="I430" s="270" t="s">
        <v>44012</v>
      </c>
      <c r="J430" s="315">
        <v>180503</v>
      </c>
      <c r="K430" s="315">
        <v>180503</v>
      </c>
      <c r="L430" s="210" t="s">
        <v>45700</v>
      </c>
      <c r="M430" s="82" t="s">
        <v>43499</v>
      </c>
      <c r="N430" s="97">
        <v>2</v>
      </c>
      <c r="O430" s="512">
        <v>900</v>
      </c>
      <c r="P430" s="108">
        <f t="shared" si="8"/>
        <v>1800</v>
      </c>
      <c r="Q430" s="89" t="s">
        <v>12038</v>
      </c>
      <c r="R430" s="80" t="s">
        <v>43915</v>
      </c>
      <c r="S430" s="89" t="s">
        <v>38919</v>
      </c>
      <c r="T430" s="80">
        <v>50</v>
      </c>
    </row>
    <row r="431" spans="2:20" ht="15" customHeight="1">
      <c r="B431" s="90" t="s">
        <v>45421</v>
      </c>
      <c r="C431" s="210" t="s">
        <v>44743</v>
      </c>
      <c r="D431" s="210" t="s">
        <v>12050</v>
      </c>
      <c r="E431" s="135" t="s">
        <v>44011</v>
      </c>
      <c r="F431" s="270" t="s">
        <v>45733</v>
      </c>
      <c r="G431" s="135" t="s">
        <v>44008</v>
      </c>
      <c r="H431" s="270" t="s">
        <v>45902</v>
      </c>
      <c r="I431" s="270" t="s">
        <v>44012</v>
      </c>
      <c r="J431" s="135">
        <v>180604</v>
      </c>
      <c r="K431" s="135">
        <v>180604</v>
      </c>
      <c r="L431" s="210" t="s">
        <v>45700</v>
      </c>
      <c r="M431" s="82" t="s">
        <v>43499</v>
      </c>
      <c r="N431" s="97">
        <v>2</v>
      </c>
      <c r="O431" s="512">
        <v>1200</v>
      </c>
      <c r="P431" s="108">
        <f t="shared" si="8"/>
        <v>2400</v>
      </c>
      <c r="Q431" s="89" t="s">
        <v>12038</v>
      </c>
      <c r="R431" s="80" t="s">
        <v>43915</v>
      </c>
      <c r="S431" s="89" t="s">
        <v>38919</v>
      </c>
      <c r="T431" s="80">
        <v>50</v>
      </c>
    </row>
    <row r="432" spans="2:20" ht="15" customHeight="1">
      <c r="B432" s="90" t="s">
        <v>45422</v>
      </c>
      <c r="C432" s="210" t="s">
        <v>44743</v>
      </c>
      <c r="D432" s="210" t="s">
        <v>12050</v>
      </c>
      <c r="E432" s="135" t="s">
        <v>44011</v>
      </c>
      <c r="F432" s="270" t="s">
        <v>45733</v>
      </c>
      <c r="G432" s="135" t="s">
        <v>44008</v>
      </c>
      <c r="H432" s="270" t="s">
        <v>45903</v>
      </c>
      <c r="I432" s="270" t="s">
        <v>44012</v>
      </c>
      <c r="J432" s="135">
        <v>36204</v>
      </c>
      <c r="K432" s="135">
        <v>36204</v>
      </c>
      <c r="L432" s="210" t="s">
        <v>45700</v>
      </c>
      <c r="M432" s="82" t="s">
        <v>43499</v>
      </c>
      <c r="N432" s="97">
        <v>2</v>
      </c>
      <c r="O432" s="512">
        <v>2550</v>
      </c>
      <c r="P432" s="108">
        <f t="shared" si="8"/>
        <v>5100</v>
      </c>
      <c r="Q432" s="89" t="s">
        <v>12038</v>
      </c>
      <c r="R432" s="80" t="s">
        <v>43915</v>
      </c>
      <c r="S432" s="89" t="s">
        <v>38919</v>
      </c>
      <c r="T432" s="80">
        <v>50</v>
      </c>
    </row>
    <row r="433" spans="2:20" ht="15" customHeight="1">
      <c r="B433" s="90" t="s">
        <v>45423</v>
      </c>
      <c r="C433" s="210" t="s">
        <v>44743</v>
      </c>
      <c r="D433" s="210" t="s">
        <v>12050</v>
      </c>
      <c r="E433" s="135" t="s">
        <v>44011</v>
      </c>
      <c r="F433" s="270" t="s">
        <v>45733</v>
      </c>
      <c r="G433" s="135" t="s">
        <v>44008</v>
      </c>
      <c r="H433" s="270" t="s">
        <v>45902</v>
      </c>
      <c r="I433" s="270" t="s">
        <v>44012</v>
      </c>
      <c r="J433" s="135">
        <v>46106</v>
      </c>
      <c r="K433" s="135">
        <v>46106</v>
      </c>
      <c r="L433" s="210" t="s">
        <v>45700</v>
      </c>
      <c r="M433" s="82" t="s">
        <v>43499</v>
      </c>
      <c r="N433" s="91">
        <v>2</v>
      </c>
      <c r="O433" s="512">
        <v>6700</v>
      </c>
      <c r="P433" s="108">
        <f t="shared" si="8"/>
        <v>13400</v>
      </c>
      <c r="Q433" s="89" t="s">
        <v>12038</v>
      </c>
      <c r="R433" s="80" t="s">
        <v>43915</v>
      </c>
      <c r="S433" s="89" t="s">
        <v>38919</v>
      </c>
      <c r="T433" s="80">
        <v>50</v>
      </c>
    </row>
    <row r="434" spans="2:20" ht="15" customHeight="1">
      <c r="B434" s="90" t="s">
        <v>45424</v>
      </c>
      <c r="C434" s="210" t="s">
        <v>44743</v>
      </c>
      <c r="D434" s="210" t="s">
        <v>12050</v>
      </c>
      <c r="E434" s="270" t="s">
        <v>44013</v>
      </c>
      <c r="F434" s="270" t="s">
        <v>45733</v>
      </c>
      <c r="G434" s="270" t="s">
        <v>44008</v>
      </c>
      <c r="H434" s="270" t="s">
        <v>45905</v>
      </c>
      <c r="I434" s="270" t="s">
        <v>44014</v>
      </c>
      <c r="J434" s="135">
        <v>116</v>
      </c>
      <c r="K434" s="135">
        <v>116</v>
      </c>
      <c r="L434" s="210" t="s">
        <v>45700</v>
      </c>
      <c r="M434" s="82" t="s">
        <v>43499</v>
      </c>
      <c r="N434" s="97">
        <v>2</v>
      </c>
      <c r="O434" s="512">
        <v>5150</v>
      </c>
      <c r="P434" s="108">
        <f t="shared" si="8"/>
        <v>10300</v>
      </c>
      <c r="Q434" s="89" t="s">
        <v>12038</v>
      </c>
      <c r="R434" s="80" t="s">
        <v>43915</v>
      </c>
      <c r="S434" s="89" t="s">
        <v>38919</v>
      </c>
      <c r="T434" s="80">
        <v>50</v>
      </c>
    </row>
    <row r="435" spans="2:20" ht="15" customHeight="1">
      <c r="B435" s="90" t="s">
        <v>45425</v>
      </c>
      <c r="C435" s="210" t="s">
        <v>44743</v>
      </c>
      <c r="D435" s="210" t="s">
        <v>12050</v>
      </c>
      <c r="E435" s="270" t="s">
        <v>44013</v>
      </c>
      <c r="F435" s="270" t="s">
        <v>45733</v>
      </c>
      <c r="G435" s="135" t="s">
        <v>44008</v>
      </c>
      <c r="H435" s="270" t="s">
        <v>45905</v>
      </c>
      <c r="I435" s="270" t="s">
        <v>44014</v>
      </c>
      <c r="J435" s="135">
        <v>206</v>
      </c>
      <c r="K435" s="135">
        <v>206</v>
      </c>
      <c r="L435" s="210" t="s">
        <v>45700</v>
      </c>
      <c r="M435" s="82" t="s">
        <v>43499</v>
      </c>
      <c r="N435" s="97">
        <v>10</v>
      </c>
      <c r="O435" s="512">
        <v>810</v>
      </c>
      <c r="P435" s="108">
        <f t="shared" si="8"/>
        <v>8100</v>
      </c>
      <c r="Q435" s="89" t="s">
        <v>12038</v>
      </c>
      <c r="R435" s="80" t="s">
        <v>43915</v>
      </c>
      <c r="S435" s="89" t="s">
        <v>38919</v>
      </c>
      <c r="T435" s="80">
        <v>50</v>
      </c>
    </row>
    <row r="436" spans="2:20" ht="15" customHeight="1">
      <c r="B436" s="90" t="s">
        <v>45426</v>
      </c>
      <c r="C436" s="210" t="s">
        <v>44743</v>
      </c>
      <c r="D436" s="210" t="s">
        <v>12050</v>
      </c>
      <c r="E436" s="270" t="s">
        <v>44013</v>
      </c>
      <c r="F436" s="270" t="s">
        <v>45733</v>
      </c>
      <c r="G436" s="135" t="s">
        <v>44008</v>
      </c>
      <c r="H436" s="270" t="s">
        <v>45905</v>
      </c>
      <c r="I436" s="270" t="s">
        <v>44014</v>
      </c>
      <c r="J436" s="135">
        <v>6206</v>
      </c>
      <c r="K436" s="135">
        <v>6206</v>
      </c>
      <c r="L436" s="210" t="s">
        <v>45700</v>
      </c>
      <c r="M436" s="82" t="s">
        <v>43499</v>
      </c>
      <c r="N436" s="97">
        <v>10</v>
      </c>
      <c r="O436" s="512">
        <v>810</v>
      </c>
      <c r="P436" s="108">
        <f t="shared" si="8"/>
        <v>8100</v>
      </c>
      <c r="Q436" s="89" t="s">
        <v>12038</v>
      </c>
      <c r="R436" s="80" t="s">
        <v>43915</v>
      </c>
      <c r="S436" s="89" t="s">
        <v>38919</v>
      </c>
      <c r="T436" s="80">
        <v>50</v>
      </c>
    </row>
    <row r="437" spans="2:20" ht="15" customHeight="1">
      <c r="B437" s="90" t="s">
        <v>45427</v>
      </c>
      <c r="C437" s="210" t="s">
        <v>44743</v>
      </c>
      <c r="D437" s="210" t="s">
        <v>12050</v>
      </c>
      <c r="E437" s="270" t="s">
        <v>44013</v>
      </c>
      <c r="F437" s="270" t="s">
        <v>45733</v>
      </c>
      <c r="G437" s="135" t="s">
        <v>44008</v>
      </c>
      <c r="H437" s="270" t="s">
        <v>45905</v>
      </c>
      <c r="I437" s="270" t="s">
        <v>44014</v>
      </c>
      <c r="J437" s="135">
        <v>207</v>
      </c>
      <c r="K437" s="135">
        <v>207</v>
      </c>
      <c r="L437" s="210" t="s">
        <v>45700</v>
      </c>
      <c r="M437" s="82" t="s">
        <v>43499</v>
      </c>
      <c r="N437" s="97">
        <v>10</v>
      </c>
      <c r="O437" s="512">
        <v>1400</v>
      </c>
      <c r="P437" s="108">
        <f t="shared" si="8"/>
        <v>14000</v>
      </c>
      <c r="Q437" s="89" t="s">
        <v>12038</v>
      </c>
      <c r="R437" s="80" t="s">
        <v>43915</v>
      </c>
      <c r="S437" s="89" t="s">
        <v>38919</v>
      </c>
      <c r="T437" s="80">
        <v>50</v>
      </c>
    </row>
    <row r="438" spans="2:20" ht="15" customHeight="1">
      <c r="B438" s="90" t="s">
        <v>45428</v>
      </c>
      <c r="C438" s="210" t="s">
        <v>44743</v>
      </c>
      <c r="D438" s="210" t="s">
        <v>12050</v>
      </c>
      <c r="E438" s="270" t="s">
        <v>44013</v>
      </c>
      <c r="F438" s="270" t="s">
        <v>45733</v>
      </c>
      <c r="G438" s="135" t="s">
        <v>44008</v>
      </c>
      <c r="H438" s="270" t="s">
        <v>45906</v>
      </c>
      <c r="I438" s="270" t="s">
        <v>44014</v>
      </c>
      <c r="J438" s="135">
        <v>6207</v>
      </c>
      <c r="K438" s="135">
        <v>6207</v>
      </c>
      <c r="L438" s="210" t="s">
        <v>45700</v>
      </c>
      <c r="M438" s="82" t="s">
        <v>43499</v>
      </c>
      <c r="N438" s="97">
        <v>6</v>
      </c>
      <c r="O438" s="512">
        <v>1400</v>
      </c>
      <c r="P438" s="108">
        <f t="shared" si="8"/>
        <v>8400</v>
      </c>
      <c r="Q438" s="89" t="s">
        <v>12038</v>
      </c>
      <c r="R438" s="80" t="s">
        <v>43915</v>
      </c>
      <c r="S438" s="89" t="s">
        <v>38919</v>
      </c>
      <c r="T438" s="80">
        <v>50</v>
      </c>
    </row>
    <row r="439" spans="2:20" ht="15" customHeight="1">
      <c r="B439" s="90" t="s">
        <v>45429</v>
      </c>
      <c r="C439" s="210" t="s">
        <v>44743</v>
      </c>
      <c r="D439" s="210" t="s">
        <v>12050</v>
      </c>
      <c r="E439" s="270" t="s">
        <v>44013</v>
      </c>
      <c r="F439" s="270" t="s">
        <v>45733</v>
      </c>
      <c r="G439" s="135" t="s">
        <v>44008</v>
      </c>
      <c r="H439" s="270" t="s">
        <v>45907</v>
      </c>
      <c r="I439" s="270" t="s">
        <v>44014</v>
      </c>
      <c r="J439" s="135">
        <v>208</v>
      </c>
      <c r="K439" s="135">
        <v>208</v>
      </c>
      <c r="L439" s="210" t="s">
        <v>45700</v>
      </c>
      <c r="M439" s="82" t="s">
        <v>43499</v>
      </c>
      <c r="N439" s="97">
        <v>2</v>
      </c>
      <c r="O439" s="512">
        <v>1620</v>
      </c>
      <c r="P439" s="108">
        <f t="shared" si="8"/>
        <v>3240</v>
      </c>
      <c r="Q439" s="89" t="s">
        <v>12038</v>
      </c>
      <c r="R439" s="80" t="s">
        <v>43915</v>
      </c>
      <c r="S439" s="89" t="s">
        <v>38919</v>
      </c>
      <c r="T439" s="80">
        <v>50</v>
      </c>
    </row>
    <row r="440" spans="2:20" ht="15" customHeight="1">
      <c r="B440" s="90" t="s">
        <v>45430</v>
      </c>
      <c r="C440" s="210" t="s">
        <v>44743</v>
      </c>
      <c r="D440" s="210" t="s">
        <v>12050</v>
      </c>
      <c r="E440" s="270" t="s">
        <v>44013</v>
      </c>
      <c r="F440" s="270" t="s">
        <v>45733</v>
      </c>
      <c r="G440" s="135" t="s">
        <v>44008</v>
      </c>
      <c r="H440" s="270" t="s">
        <v>45906</v>
      </c>
      <c r="I440" s="270" t="s">
        <v>44014</v>
      </c>
      <c r="J440" s="135">
        <v>6208</v>
      </c>
      <c r="K440" s="135">
        <v>6208</v>
      </c>
      <c r="L440" s="210" t="s">
        <v>45700</v>
      </c>
      <c r="M440" s="82" t="s">
        <v>43499</v>
      </c>
      <c r="N440" s="97">
        <v>10</v>
      </c>
      <c r="O440" s="512">
        <v>1620</v>
      </c>
      <c r="P440" s="108">
        <f t="shared" si="8"/>
        <v>16200</v>
      </c>
      <c r="Q440" s="89" t="s">
        <v>12038</v>
      </c>
      <c r="R440" s="80" t="s">
        <v>43915</v>
      </c>
      <c r="S440" s="89" t="s">
        <v>38919</v>
      </c>
      <c r="T440" s="80">
        <v>50</v>
      </c>
    </row>
    <row r="441" spans="2:20" ht="15" customHeight="1">
      <c r="B441" s="90" t="s">
        <v>45431</v>
      </c>
      <c r="C441" s="210" t="s">
        <v>44743</v>
      </c>
      <c r="D441" s="210" t="s">
        <v>12050</v>
      </c>
      <c r="E441" s="270" t="s">
        <v>44013</v>
      </c>
      <c r="F441" s="270" t="s">
        <v>45733</v>
      </c>
      <c r="G441" s="135" t="s">
        <v>44008</v>
      </c>
      <c r="H441" s="270" t="s">
        <v>45906</v>
      </c>
      <c r="I441" s="270" t="s">
        <v>44014</v>
      </c>
      <c r="J441" s="135">
        <v>209</v>
      </c>
      <c r="K441" s="135">
        <v>209</v>
      </c>
      <c r="L441" s="210" t="s">
        <v>45700</v>
      </c>
      <c r="M441" s="82" t="s">
        <v>43499</v>
      </c>
      <c r="N441" s="97">
        <v>4</v>
      </c>
      <c r="O441" s="512">
        <v>1950.0000000000002</v>
      </c>
      <c r="P441" s="108">
        <f t="shared" si="8"/>
        <v>7800.0000000000009</v>
      </c>
      <c r="Q441" s="89" t="s">
        <v>12038</v>
      </c>
      <c r="R441" s="80" t="s">
        <v>43915</v>
      </c>
      <c r="S441" s="89" t="s">
        <v>38919</v>
      </c>
      <c r="T441" s="80">
        <v>50</v>
      </c>
    </row>
    <row r="442" spans="2:20" ht="15" customHeight="1">
      <c r="B442" s="90" t="s">
        <v>45432</v>
      </c>
      <c r="C442" s="210" t="s">
        <v>44743</v>
      </c>
      <c r="D442" s="210" t="s">
        <v>12050</v>
      </c>
      <c r="E442" s="270" t="s">
        <v>44013</v>
      </c>
      <c r="F442" s="270" t="s">
        <v>45733</v>
      </c>
      <c r="G442" s="135" t="s">
        <v>44008</v>
      </c>
      <c r="H442" s="270" t="s">
        <v>45906</v>
      </c>
      <c r="I442" s="270" t="s">
        <v>44014</v>
      </c>
      <c r="J442" s="135">
        <v>6209</v>
      </c>
      <c r="K442" s="135">
        <v>6209</v>
      </c>
      <c r="L442" s="210" t="s">
        <v>45700</v>
      </c>
      <c r="M442" s="82" t="s">
        <v>43499</v>
      </c>
      <c r="N442" s="97">
        <v>10</v>
      </c>
      <c r="O442" s="512">
        <v>1950.0000000000002</v>
      </c>
      <c r="P442" s="108">
        <f t="shared" si="8"/>
        <v>19500.000000000004</v>
      </c>
      <c r="Q442" s="89" t="s">
        <v>12038</v>
      </c>
      <c r="R442" s="80" t="s">
        <v>43915</v>
      </c>
      <c r="S442" s="89" t="s">
        <v>38919</v>
      </c>
      <c r="T442" s="80">
        <v>50</v>
      </c>
    </row>
    <row r="443" spans="2:20" ht="15" customHeight="1">
      <c r="B443" s="90" t="s">
        <v>45433</v>
      </c>
      <c r="C443" s="210" t="s">
        <v>44743</v>
      </c>
      <c r="D443" s="210" t="s">
        <v>12050</v>
      </c>
      <c r="E443" s="270" t="s">
        <v>44013</v>
      </c>
      <c r="F443" s="270" t="s">
        <v>45733</v>
      </c>
      <c r="G443" s="135" t="s">
        <v>44008</v>
      </c>
      <c r="H443" s="270" t="s">
        <v>45906</v>
      </c>
      <c r="I443" s="270" t="s">
        <v>44014</v>
      </c>
      <c r="J443" s="135">
        <v>6210</v>
      </c>
      <c r="K443" s="135">
        <v>6210</v>
      </c>
      <c r="L443" s="210" t="s">
        <v>45700</v>
      </c>
      <c r="M443" s="82" t="s">
        <v>43499</v>
      </c>
      <c r="N443" s="97">
        <v>6</v>
      </c>
      <c r="O443" s="512">
        <v>2100</v>
      </c>
      <c r="P443" s="108">
        <f t="shared" si="8"/>
        <v>12600</v>
      </c>
      <c r="Q443" s="89" t="s">
        <v>12038</v>
      </c>
      <c r="R443" s="80" t="s">
        <v>43915</v>
      </c>
      <c r="S443" s="89" t="s">
        <v>38919</v>
      </c>
      <c r="T443" s="80">
        <v>50</v>
      </c>
    </row>
    <row r="444" spans="2:20" ht="15" customHeight="1">
      <c r="B444" s="90" t="s">
        <v>45434</v>
      </c>
      <c r="C444" s="210" t="s">
        <v>44743</v>
      </c>
      <c r="D444" s="210" t="s">
        <v>12050</v>
      </c>
      <c r="E444" s="270" t="s">
        <v>44013</v>
      </c>
      <c r="F444" s="270" t="s">
        <v>45733</v>
      </c>
      <c r="G444" s="135" t="s">
        <v>44008</v>
      </c>
      <c r="H444" s="270" t="s">
        <v>45905</v>
      </c>
      <c r="I444" s="270" t="s">
        <v>44014</v>
      </c>
      <c r="J444" s="135">
        <v>6212</v>
      </c>
      <c r="K444" s="135">
        <v>6212</v>
      </c>
      <c r="L444" s="210" t="s">
        <v>45700</v>
      </c>
      <c r="M444" s="82" t="s">
        <v>43499</v>
      </c>
      <c r="N444" s="97">
        <v>6</v>
      </c>
      <c r="O444" s="512">
        <v>3500</v>
      </c>
      <c r="P444" s="108">
        <f t="shared" si="8"/>
        <v>21000</v>
      </c>
      <c r="Q444" s="89" t="s">
        <v>12038</v>
      </c>
      <c r="R444" s="80" t="s">
        <v>43915</v>
      </c>
      <c r="S444" s="89" t="s">
        <v>38919</v>
      </c>
      <c r="T444" s="80">
        <v>50</v>
      </c>
    </row>
    <row r="445" spans="2:20" ht="15" customHeight="1">
      <c r="B445" s="90" t="s">
        <v>45435</v>
      </c>
      <c r="C445" s="210" t="s">
        <v>44743</v>
      </c>
      <c r="D445" s="210" t="s">
        <v>12050</v>
      </c>
      <c r="E445" s="270" t="s">
        <v>44013</v>
      </c>
      <c r="F445" s="270" t="s">
        <v>45733</v>
      </c>
      <c r="G445" s="135" t="s">
        <v>44008</v>
      </c>
      <c r="H445" s="270" t="s">
        <v>45905</v>
      </c>
      <c r="I445" s="270" t="s">
        <v>44014</v>
      </c>
      <c r="J445" s="135">
        <v>213</v>
      </c>
      <c r="K445" s="135">
        <v>213</v>
      </c>
      <c r="L445" s="210" t="s">
        <v>45700</v>
      </c>
      <c r="M445" s="82" t="s">
        <v>43499</v>
      </c>
      <c r="N445" s="97">
        <v>6</v>
      </c>
      <c r="O445" s="512">
        <v>4125</v>
      </c>
      <c r="P445" s="108">
        <f t="shared" si="8"/>
        <v>24750</v>
      </c>
      <c r="Q445" s="89" t="s">
        <v>12038</v>
      </c>
      <c r="R445" s="80" t="s">
        <v>43915</v>
      </c>
      <c r="S445" s="89" t="s">
        <v>38919</v>
      </c>
      <c r="T445" s="80">
        <v>50</v>
      </c>
    </row>
    <row r="446" spans="2:20" ht="15" customHeight="1">
      <c r="B446" s="90" t="s">
        <v>45436</v>
      </c>
      <c r="C446" s="210" t="s">
        <v>44743</v>
      </c>
      <c r="D446" s="210" t="s">
        <v>12050</v>
      </c>
      <c r="E446" s="270" t="s">
        <v>44013</v>
      </c>
      <c r="F446" s="270" t="s">
        <v>45733</v>
      </c>
      <c r="G446" s="135" t="s">
        <v>44008</v>
      </c>
      <c r="H446" s="270" t="s">
        <v>45905</v>
      </c>
      <c r="I446" s="270" t="s">
        <v>44014</v>
      </c>
      <c r="J446" s="135">
        <v>6214</v>
      </c>
      <c r="K446" s="135">
        <v>6214</v>
      </c>
      <c r="L446" s="210" t="s">
        <v>45700</v>
      </c>
      <c r="M446" s="82" t="s">
        <v>43499</v>
      </c>
      <c r="N446" s="97">
        <v>6</v>
      </c>
      <c r="O446" s="512">
        <v>4400</v>
      </c>
      <c r="P446" s="108">
        <f t="shared" si="8"/>
        <v>26400</v>
      </c>
      <c r="Q446" s="89" t="s">
        <v>12038</v>
      </c>
      <c r="R446" s="80" t="s">
        <v>43915</v>
      </c>
      <c r="S446" s="89" t="s">
        <v>38919</v>
      </c>
      <c r="T446" s="80">
        <v>50</v>
      </c>
    </row>
    <row r="447" spans="2:20" ht="15" customHeight="1">
      <c r="B447" s="90" t="s">
        <v>45437</v>
      </c>
      <c r="C447" s="210" t="s">
        <v>44743</v>
      </c>
      <c r="D447" s="210" t="s">
        <v>12050</v>
      </c>
      <c r="E447" s="270" t="s">
        <v>44013</v>
      </c>
      <c r="F447" s="270" t="s">
        <v>45733</v>
      </c>
      <c r="G447" s="135" t="s">
        <v>44008</v>
      </c>
      <c r="H447" s="270" t="s">
        <v>45905</v>
      </c>
      <c r="I447" s="270" t="s">
        <v>44014</v>
      </c>
      <c r="J447" s="135">
        <v>305</v>
      </c>
      <c r="K447" s="135">
        <v>305</v>
      </c>
      <c r="L447" s="210" t="s">
        <v>45700</v>
      </c>
      <c r="M447" s="82" t="s">
        <v>43499</v>
      </c>
      <c r="N447" s="97">
        <v>6</v>
      </c>
      <c r="O447" s="512">
        <v>950</v>
      </c>
      <c r="P447" s="108">
        <f t="shared" si="8"/>
        <v>5700</v>
      </c>
      <c r="Q447" s="89" t="s">
        <v>12038</v>
      </c>
      <c r="R447" s="80" t="s">
        <v>43915</v>
      </c>
      <c r="S447" s="89" t="s">
        <v>38919</v>
      </c>
      <c r="T447" s="80">
        <v>50</v>
      </c>
    </row>
    <row r="448" spans="2:20" ht="15" customHeight="1">
      <c r="B448" s="90" t="s">
        <v>45438</v>
      </c>
      <c r="C448" s="210" t="s">
        <v>44743</v>
      </c>
      <c r="D448" s="210" t="s">
        <v>12050</v>
      </c>
      <c r="E448" s="270" t="s">
        <v>44013</v>
      </c>
      <c r="F448" s="270" t="s">
        <v>45733</v>
      </c>
      <c r="G448" s="135" t="s">
        <v>44008</v>
      </c>
      <c r="H448" s="270" t="s">
        <v>45907</v>
      </c>
      <c r="I448" s="270" t="s">
        <v>44014</v>
      </c>
      <c r="J448" s="135">
        <v>6305</v>
      </c>
      <c r="K448" s="135">
        <v>6305</v>
      </c>
      <c r="L448" s="210" t="s">
        <v>45700</v>
      </c>
      <c r="M448" s="82" t="s">
        <v>43499</v>
      </c>
      <c r="N448" s="97">
        <v>6</v>
      </c>
      <c r="O448" s="512">
        <v>950</v>
      </c>
      <c r="P448" s="108">
        <f t="shared" si="8"/>
        <v>5700</v>
      </c>
      <c r="Q448" s="89" t="s">
        <v>12038</v>
      </c>
      <c r="R448" s="80" t="s">
        <v>43915</v>
      </c>
      <c r="S448" s="89" t="s">
        <v>38919</v>
      </c>
      <c r="T448" s="80">
        <v>50</v>
      </c>
    </row>
    <row r="449" spans="2:20" ht="15" customHeight="1">
      <c r="B449" s="90" t="s">
        <v>45439</v>
      </c>
      <c r="C449" s="210" t="s">
        <v>44743</v>
      </c>
      <c r="D449" s="210" t="s">
        <v>12050</v>
      </c>
      <c r="E449" s="270" t="s">
        <v>44013</v>
      </c>
      <c r="F449" s="270" t="s">
        <v>45733</v>
      </c>
      <c r="G449" s="135" t="s">
        <v>44008</v>
      </c>
      <c r="H449" s="270" t="s">
        <v>45905</v>
      </c>
      <c r="I449" s="270" t="s">
        <v>44014</v>
      </c>
      <c r="J449" s="135">
        <v>306</v>
      </c>
      <c r="K449" s="135">
        <v>306</v>
      </c>
      <c r="L449" s="210" t="s">
        <v>45700</v>
      </c>
      <c r="M449" s="82" t="s">
        <v>43499</v>
      </c>
      <c r="N449" s="97">
        <v>2</v>
      </c>
      <c r="O449" s="512">
        <v>1400</v>
      </c>
      <c r="P449" s="108">
        <f t="shared" si="8"/>
        <v>2800</v>
      </c>
      <c r="Q449" s="89" t="s">
        <v>12038</v>
      </c>
      <c r="R449" s="80" t="s">
        <v>43915</v>
      </c>
      <c r="S449" s="89" t="s">
        <v>38919</v>
      </c>
      <c r="T449" s="80">
        <v>50</v>
      </c>
    </row>
    <row r="450" spans="2:20" ht="15" customHeight="1">
      <c r="B450" s="90" t="s">
        <v>45440</v>
      </c>
      <c r="C450" s="210" t="s">
        <v>44743</v>
      </c>
      <c r="D450" s="210" t="s">
        <v>12050</v>
      </c>
      <c r="E450" s="270" t="s">
        <v>44013</v>
      </c>
      <c r="F450" s="270" t="s">
        <v>45733</v>
      </c>
      <c r="G450" s="135" t="s">
        <v>44008</v>
      </c>
      <c r="H450" s="270" t="s">
        <v>45905</v>
      </c>
      <c r="I450" s="270" t="s">
        <v>44014</v>
      </c>
      <c r="J450" s="135">
        <v>308</v>
      </c>
      <c r="K450" s="135">
        <v>308</v>
      </c>
      <c r="L450" s="210" t="s">
        <v>45700</v>
      </c>
      <c r="M450" s="82" t="s">
        <v>43499</v>
      </c>
      <c r="N450" s="97">
        <v>2</v>
      </c>
      <c r="O450" s="512">
        <v>2750</v>
      </c>
      <c r="P450" s="108">
        <f t="shared" si="8"/>
        <v>5500</v>
      </c>
      <c r="Q450" s="89" t="s">
        <v>12038</v>
      </c>
      <c r="R450" s="80" t="s">
        <v>43915</v>
      </c>
      <c r="S450" s="89" t="s">
        <v>38919</v>
      </c>
      <c r="T450" s="80">
        <v>50</v>
      </c>
    </row>
    <row r="451" spans="2:20" ht="15" customHeight="1">
      <c r="B451" s="90" t="s">
        <v>45441</v>
      </c>
      <c r="C451" s="210" t="s">
        <v>44743</v>
      </c>
      <c r="D451" s="210" t="s">
        <v>12050</v>
      </c>
      <c r="E451" s="270" t="s">
        <v>44013</v>
      </c>
      <c r="F451" s="270" t="s">
        <v>45733</v>
      </c>
      <c r="G451" s="135" t="s">
        <v>44008</v>
      </c>
      <c r="H451" s="270" t="s">
        <v>45906</v>
      </c>
      <c r="I451" s="270" t="s">
        <v>44014</v>
      </c>
      <c r="J451" s="135">
        <v>6309</v>
      </c>
      <c r="K451" s="135">
        <v>6309</v>
      </c>
      <c r="L451" s="210" t="s">
        <v>45700</v>
      </c>
      <c r="M451" s="82" t="s">
        <v>43499</v>
      </c>
      <c r="N451" s="97">
        <v>2</v>
      </c>
      <c r="O451" s="512">
        <v>3100</v>
      </c>
      <c r="P451" s="108">
        <f t="shared" ref="P451:P514" si="9">IFERROR(N451*O451,0)</f>
        <v>6200</v>
      </c>
      <c r="Q451" s="89" t="s">
        <v>12038</v>
      </c>
      <c r="R451" s="80" t="s">
        <v>43915</v>
      </c>
      <c r="S451" s="89" t="s">
        <v>38919</v>
      </c>
      <c r="T451" s="80">
        <v>50</v>
      </c>
    </row>
    <row r="452" spans="2:20" ht="15" customHeight="1">
      <c r="B452" s="90" t="s">
        <v>45442</v>
      </c>
      <c r="C452" s="210" t="s">
        <v>44743</v>
      </c>
      <c r="D452" s="210" t="s">
        <v>12050</v>
      </c>
      <c r="E452" s="270" t="s">
        <v>44013</v>
      </c>
      <c r="F452" s="270" t="s">
        <v>45733</v>
      </c>
      <c r="G452" s="135" t="s">
        <v>44008</v>
      </c>
      <c r="H452" s="270" t="s">
        <v>45905</v>
      </c>
      <c r="I452" s="270" t="s">
        <v>44014</v>
      </c>
      <c r="J452" s="135">
        <v>6312</v>
      </c>
      <c r="K452" s="135">
        <v>6312</v>
      </c>
      <c r="L452" s="210" t="s">
        <v>45700</v>
      </c>
      <c r="M452" s="82" t="s">
        <v>43499</v>
      </c>
      <c r="N452" s="97">
        <v>2</v>
      </c>
      <c r="O452" s="512">
        <v>5500</v>
      </c>
      <c r="P452" s="108">
        <f t="shared" si="9"/>
        <v>11000</v>
      </c>
      <c r="Q452" s="89" t="s">
        <v>12038</v>
      </c>
      <c r="R452" s="80" t="s">
        <v>43915</v>
      </c>
      <c r="S452" s="89" t="s">
        <v>38919</v>
      </c>
      <c r="T452" s="80">
        <v>50</v>
      </c>
    </row>
    <row r="453" spans="2:20" ht="15" customHeight="1">
      <c r="B453" s="90" t="s">
        <v>45443</v>
      </c>
      <c r="C453" s="210" t="s">
        <v>44743</v>
      </c>
      <c r="D453" s="210" t="s">
        <v>12050</v>
      </c>
      <c r="E453" s="270" t="s">
        <v>44013</v>
      </c>
      <c r="F453" s="270" t="s">
        <v>45733</v>
      </c>
      <c r="G453" s="135" t="s">
        <v>44008</v>
      </c>
      <c r="H453" s="270" t="s">
        <v>45906</v>
      </c>
      <c r="I453" s="270" t="s">
        <v>44014</v>
      </c>
      <c r="J453" s="135">
        <v>180307</v>
      </c>
      <c r="K453" s="135">
        <v>180307</v>
      </c>
      <c r="L453" s="210" t="s">
        <v>45700</v>
      </c>
      <c r="M453" s="82" t="s">
        <v>43499</v>
      </c>
      <c r="N453" s="97">
        <v>2</v>
      </c>
      <c r="O453" s="512">
        <v>2000</v>
      </c>
      <c r="P453" s="108">
        <f t="shared" si="9"/>
        <v>4000</v>
      </c>
      <c r="Q453" s="89" t="s">
        <v>12038</v>
      </c>
      <c r="R453" s="80" t="s">
        <v>43915</v>
      </c>
      <c r="S453" s="89" t="s">
        <v>38919</v>
      </c>
      <c r="T453" s="80">
        <v>50</v>
      </c>
    </row>
    <row r="454" spans="2:20" ht="15" customHeight="1">
      <c r="B454" s="90" t="s">
        <v>45444</v>
      </c>
      <c r="C454" s="210" t="s">
        <v>44743</v>
      </c>
      <c r="D454" s="210" t="s">
        <v>12050</v>
      </c>
      <c r="E454" s="270" t="s">
        <v>44013</v>
      </c>
      <c r="F454" s="270" t="s">
        <v>45733</v>
      </c>
      <c r="G454" s="135" t="s">
        <v>44008</v>
      </c>
      <c r="H454" s="270" t="s">
        <v>45905</v>
      </c>
      <c r="I454" s="270" t="s">
        <v>44014</v>
      </c>
      <c r="J454" s="135">
        <v>180308</v>
      </c>
      <c r="K454" s="135">
        <v>180308</v>
      </c>
      <c r="L454" s="210" t="s">
        <v>45700</v>
      </c>
      <c r="M454" s="82" t="s">
        <v>43499</v>
      </c>
      <c r="N454" s="97">
        <v>10</v>
      </c>
      <c r="O454" s="512">
        <v>2600</v>
      </c>
      <c r="P454" s="108">
        <f t="shared" si="9"/>
        <v>26000</v>
      </c>
      <c r="Q454" s="89" t="s">
        <v>12038</v>
      </c>
      <c r="R454" s="80" t="s">
        <v>43915</v>
      </c>
      <c r="S454" s="89" t="s">
        <v>38919</v>
      </c>
      <c r="T454" s="80">
        <v>50</v>
      </c>
    </row>
    <row r="455" spans="2:20" ht="15" customHeight="1">
      <c r="B455" s="90" t="s">
        <v>45445</v>
      </c>
      <c r="C455" s="210" t="s">
        <v>44743</v>
      </c>
      <c r="D455" s="210" t="s">
        <v>12050</v>
      </c>
      <c r="E455" s="270" t="s">
        <v>44013</v>
      </c>
      <c r="F455" s="270" t="s">
        <v>45733</v>
      </c>
      <c r="G455" s="135" t="s">
        <v>44008</v>
      </c>
      <c r="H455" s="270" t="s">
        <v>45905</v>
      </c>
      <c r="I455" s="270" t="s">
        <v>44014</v>
      </c>
      <c r="J455" s="135">
        <v>180309</v>
      </c>
      <c r="K455" s="135">
        <v>180309</v>
      </c>
      <c r="L455" s="210" t="s">
        <v>45700</v>
      </c>
      <c r="M455" s="82" t="s">
        <v>43499</v>
      </c>
      <c r="N455" s="97">
        <v>6</v>
      </c>
      <c r="O455" s="512">
        <v>3750.0000000000005</v>
      </c>
      <c r="P455" s="108">
        <f t="shared" si="9"/>
        <v>22500.000000000004</v>
      </c>
      <c r="Q455" s="89" t="s">
        <v>12038</v>
      </c>
      <c r="R455" s="80" t="s">
        <v>43915</v>
      </c>
      <c r="S455" s="89" t="s">
        <v>38919</v>
      </c>
      <c r="T455" s="80">
        <v>50</v>
      </c>
    </row>
    <row r="456" spans="2:20" ht="15" customHeight="1">
      <c r="B456" s="90" t="s">
        <v>45446</v>
      </c>
      <c r="C456" s="210" t="s">
        <v>44743</v>
      </c>
      <c r="D456" s="210" t="s">
        <v>12050</v>
      </c>
      <c r="E456" s="270" t="s">
        <v>44013</v>
      </c>
      <c r="F456" s="270" t="s">
        <v>45733</v>
      </c>
      <c r="G456" s="135" t="s">
        <v>44008</v>
      </c>
      <c r="H456" s="270" t="s">
        <v>45905</v>
      </c>
      <c r="I456" s="270" t="s">
        <v>44014</v>
      </c>
      <c r="J456" s="135">
        <v>180311</v>
      </c>
      <c r="K456" s="135">
        <v>180311</v>
      </c>
      <c r="L456" s="210" t="s">
        <v>45700</v>
      </c>
      <c r="M456" s="82" t="s">
        <v>43499</v>
      </c>
      <c r="N456" s="97">
        <v>2</v>
      </c>
      <c r="O456" s="512">
        <v>5050</v>
      </c>
      <c r="P456" s="108">
        <f t="shared" si="9"/>
        <v>10100</v>
      </c>
      <c r="Q456" s="89" t="s">
        <v>12038</v>
      </c>
      <c r="R456" s="80" t="s">
        <v>43915</v>
      </c>
      <c r="S456" s="89" t="s">
        <v>38919</v>
      </c>
      <c r="T456" s="80">
        <v>50</v>
      </c>
    </row>
    <row r="457" spans="2:20" ht="15" customHeight="1">
      <c r="B457" s="90" t="s">
        <v>45447</v>
      </c>
      <c r="C457" s="210" t="s">
        <v>44743</v>
      </c>
      <c r="D457" s="210" t="s">
        <v>12050</v>
      </c>
      <c r="E457" s="270" t="s">
        <v>44013</v>
      </c>
      <c r="F457" s="270" t="s">
        <v>45733</v>
      </c>
      <c r="G457" s="135" t="s">
        <v>44008</v>
      </c>
      <c r="H457" s="270" t="s">
        <v>45906</v>
      </c>
      <c r="I457" s="270" t="s">
        <v>44014</v>
      </c>
      <c r="J457" s="135">
        <v>407</v>
      </c>
      <c r="K457" s="135">
        <v>407</v>
      </c>
      <c r="L457" s="210" t="s">
        <v>45700</v>
      </c>
      <c r="M457" s="82" t="s">
        <v>43499</v>
      </c>
      <c r="N457" s="97">
        <v>6</v>
      </c>
      <c r="O457" s="512">
        <v>4100</v>
      </c>
      <c r="P457" s="108">
        <f t="shared" si="9"/>
        <v>24600</v>
      </c>
      <c r="Q457" s="89" t="s">
        <v>12038</v>
      </c>
      <c r="R457" s="80" t="s">
        <v>43915</v>
      </c>
      <c r="S457" s="89" t="s">
        <v>38919</v>
      </c>
      <c r="T457" s="80">
        <v>50</v>
      </c>
    </row>
    <row r="458" spans="2:20" ht="15" customHeight="1">
      <c r="B458" s="90" t="s">
        <v>45448</v>
      </c>
      <c r="C458" s="210" t="s">
        <v>44743</v>
      </c>
      <c r="D458" s="210" t="s">
        <v>12050</v>
      </c>
      <c r="E458" s="270" t="s">
        <v>44013</v>
      </c>
      <c r="F458" s="270" t="s">
        <v>45733</v>
      </c>
      <c r="G458" s="135" t="s">
        <v>44008</v>
      </c>
      <c r="H458" s="270" t="s">
        <v>45906</v>
      </c>
      <c r="I458" s="270" t="s">
        <v>44014</v>
      </c>
      <c r="J458" s="135">
        <v>180212</v>
      </c>
      <c r="K458" s="135">
        <v>180212</v>
      </c>
      <c r="L458" s="210" t="s">
        <v>45700</v>
      </c>
      <c r="M458" s="82" t="s">
        <v>43499</v>
      </c>
      <c r="N458" s="97">
        <v>6</v>
      </c>
      <c r="O458" s="512">
        <v>4650</v>
      </c>
      <c r="P458" s="108">
        <f t="shared" si="9"/>
        <v>27900</v>
      </c>
      <c r="Q458" s="89" t="s">
        <v>12038</v>
      </c>
      <c r="R458" s="80" t="s">
        <v>43915</v>
      </c>
      <c r="S458" s="89" t="s">
        <v>38919</v>
      </c>
      <c r="T458" s="80">
        <v>50</v>
      </c>
    </row>
    <row r="459" spans="2:20" ht="15" customHeight="1">
      <c r="B459" s="90" t="s">
        <v>45449</v>
      </c>
      <c r="C459" s="210" t="s">
        <v>44743</v>
      </c>
      <c r="D459" s="210" t="s">
        <v>12050</v>
      </c>
      <c r="E459" s="270" t="s">
        <v>44013</v>
      </c>
      <c r="F459" s="270" t="s">
        <v>45733</v>
      </c>
      <c r="G459" s="135" t="s">
        <v>44008</v>
      </c>
      <c r="H459" s="270" t="s">
        <v>45905</v>
      </c>
      <c r="I459" s="270" t="s">
        <v>44014</v>
      </c>
      <c r="J459" s="135">
        <v>180307</v>
      </c>
      <c r="K459" s="135">
        <v>180307</v>
      </c>
      <c r="L459" s="210" t="s">
        <v>45700</v>
      </c>
      <c r="M459" s="82" t="s">
        <v>43499</v>
      </c>
      <c r="N459" s="97">
        <v>2</v>
      </c>
      <c r="O459" s="512">
        <v>2000</v>
      </c>
      <c r="P459" s="108">
        <f t="shared" si="9"/>
        <v>4000</v>
      </c>
      <c r="Q459" s="89" t="s">
        <v>12038</v>
      </c>
      <c r="R459" s="80" t="s">
        <v>43915</v>
      </c>
      <c r="S459" s="89" t="s">
        <v>38919</v>
      </c>
      <c r="T459" s="80">
        <v>50</v>
      </c>
    </row>
    <row r="460" spans="2:20" ht="15" customHeight="1">
      <c r="B460" s="90" t="s">
        <v>45450</v>
      </c>
      <c r="C460" s="210" t="s">
        <v>44743</v>
      </c>
      <c r="D460" s="210" t="s">
        <v>12050</v>
      </c>
      <c r="E460" s="270" t="s">
        <v>44013</v>
      </c>
      <c r="F460" s="270" t="s">
        <v>45733</v>
      </c>
      <c r="G460" s="135" t="s">
        <v>44008</v>
      </c>
      <c r="H460" s="270" t="s">
        <v>45905</v>
      </c>
      <c r="I460" s="270" t="s">
        <v>44014</v>
      </c>
      <c r="J460" s="135">
        <v>180605</v>
      </c>
      <c r="K460" s="135">
        <v>180605</v>
      </c>
      <c r="L460" s="210" t="s">
        <v>45700</v>
      </c>
      <c r="M460" s="82" t="s">
        <v>43499</v>
      </c>
      <c r="N460" s="97">
        <v>6</v>
      </c>
      <c r="O460" s="512">
        <v>2000</v>
      </c>
      <c r="P460" s="108">
        <f t="shared" si="9"/>
        <v>12000</v>
      </c>
      <c r="Q460" s="89" t="s">
        <v>12038</v>
      </c>
      <c r="R460" s="80" t="s">
        <v>43915</v>
      </c>
      <c r="S460" s="89" t="s">
        <v>38919</v>
      </c>
      <c r="T460" s="80">
        <v>50</v>
      </c>
    </row>
    <row r="461" spans="2:20" ht="15" customHeight="1">
      <c r="B461" s="90" t="s">
        <v>45451</v>
      </c>
      <c r="C461" s="210" t="s">
        <v>44743</v>
      </c>
      <c r="D461" s="210" t="s">
        <v>12050</v>
      </c>
      <c r="E461" s="270" t="s">
        <v>44013</v>
      </c>
      <c r="F461" s="270" t="s">
        <v>45733</v>
      </c>
      <c r="G461" s="135" t="s">
        <v>44008</v>
      </c>
      <c r="H461" s="270" t="s">
        <v>45906</v>
      </c>
      <c r="I461" s="270" t="s">
        <v>44014</v>
      </c>
      <c r="J461" s="135">
        <v>180606</v>
      </c>
      <c r="K461" s="135">
        <v>180606</v>
      </c>
      <c r="L461" s="210" t="s">
        <v>45700</v>
      </c>
      <c r="M461" s="82" t="s">
        <v>43499</v>
      </c>
      <c r="N461" s="97">
        <v>2</v>
      </c>
      <c r="O461" s="512">
        <v>2625</v>
      </c>
      <c r="P461" s="108">
        <f t="shared" si="9"/>
        <v>5250</v>
      </c>
      <c r="Q461" s="89" t="s">
        <v>12038</v>
      </c>
      <c r="R461" s="80" t="s">
        <v>43915</v>
      </c>
      <c r="S461" s="89" t="s">
        <v>38919</v>
      </c>
      <c r="T461" s="80">
        <v>50</v>
      </c>
    </row>
    <row r="462" spans="2:20" ht="15" customHeight="1">
      <c r="B462" s="90" t="s">
        <v>45452</v>
      </c>
      <c r="C462" s="210" t="s">
        <v>44743</v>
      </c>
      <c r="D462" s="210" t="s">
        <v>12050</v>
      </c>
      <c r="E462" s="270" t="s">
        <v>44013</v>
      </c>
      <c r="F462" s="270" t="s">
        <v>45733</v>
      </c>
      <c r="G462" s="135" t="s">
        <v>44008</v>
      </c>
      <c r="H462" s="270" t="s">
        <v>45906</v>
      </c>
      <c r="I462" s="270" t="s">
        <v>44014</v>
      </c>
      <c r="J462" s="135">
        <v>180609</v>
      </c>
      <c r="K462" s="135">
        <v>180609</v>
      </c>
      <c r="L462" s="210" t="s">
        <v>45700</v>
      </c>
      <c r="M462" s="82" t="s">
        <v>43499</v>
      </c>
      <c r="N462" s="97">
        <v>2</v>
      </c>
      <c r="O462" s="512">
        <v>5800</v>
      </c>
      <c r="P462" s="108">
        <f t="shared" si="9"/>
        <v>11600</v>
      </c>
      <c r="Q462" s="89" t="s">
        <v>12038</v>
      </c>
      <c r="R462" s="80" t="s">
        <v>43915</v>
      </c>
      <c r="S462" s="89" t="s">
        <v>38919</v>
      </c>
      <c r="T462" s="80">
        <v>50</v>
      </c>
    </row>
    <row r="463" spans="2:20" ht="15" customHeight="1">
      <c r="B463" s="90" t="s">
        <v>45453</v>
      </c>
      <c r="C463" s="210" t="s">
        <v>44743</v>
      </c>
      <c r="D463" s="210" t="s">
        <v>12050</v>
      </c>
      <c r="E463" s="270" t="s">
        <v>44013</v>
      </c>
      <c r="F463" s="270" t="s">
        <v>45733</v>
      </c>
      <c r="G463" s="135" t="s">
        <v>44008</v>
      </c>
      <c r="H463" s="270" t="s">
        <v>45905</v>
      </c>
      <c r="I463" s="270" t="s">
        <v>44014</v>
      </c>
      <c r="J463" s="135">
        <v>36207</v>
      </c>
      <c r="K463" s="135">
        <v>36207</v>
      </c>
      <c r="L463" s="210" t="s">
        <v>45700</v>
      </c>
      <c r="M463" s="82" t="s">
        <v>43499</v>
      </c>
      <c r="N463" s="97">
        <v>2</v>
      </c>
      <c r="O463" s="512">
        <v>3000</v>
      </c>
      <c r="P463" s="108">
        <f t="shared" si="9"/>
        <v>6000</v>
      </c>
      <c r="Q463" s="89" t="s">
        <v>12038</v>
      </c>
      <c r="R463" s="80" t="s">
        <v>43915</v>
      </c>
      <c r="S463" s="89" t="s">
        <v>38919</v>
      </c>
      <c r="T463" s="80">
        <v>50</v>
      </c>
    </row>
    <row r="464" spans="2:20" ht="15" customHeight="1">
      <c r="B464" s="90" t="s">
        <v>45454</v>
      </c>
      <c r="C464" s="210" t="s">
        <v>44743</v>
      </c>
      <c r="D464" s="210" t="s">
        <v>12050</v>
      </c>
      <c r="E464" s="270" t="s">
        <v>44013</v>
      </c>
      <c r="F464" s="270" t="s">
        <v>45733</v>
      </c>
      <c r="G464" s="135" t="s">
        <v>44008</v>
      </c>
      <c r="H464" s="270" t="s">
        <v>45905</v>
      </c>
      <c r="I464" s="270" t="s">
        <v>44014</v>
      </c>
      <c r="J464" s="135" t="s">
        <v>44039</v>
      </c>
      <c r="K464" s="135" t="s">
        <v>44039</v>
      </c>
      <c r="L464" s="210" t="s">
        <v>45700</v>
      </c>
      <c r="M464" s="82" t="s">
        <v>43499</v>
      </c>
      <c r="N464" s="97">
        <v>2</v>
      </c>
      <c r="O464" s="512">
        <v>3600</v>
      </c>
      <c r="P464" s="108">
        <f t="shared" si="9"/>
        <v>7200</v>
      </c>
      <c r="Q464" s="89" t="s">
        <v>12038</v>
      </c>
      <c r="R464" s="80" t="s">
        <v>43915</v>
      </c>
      <c r="S464" s="89" t="s">
        <v>38919</v>
      </c>
      <c r="T464" s="80">
        <v>50</v>
      </c>
    </row>
    <row r="465" spans="2:20" ht="15" customHeight="1">
      <c r="B465" s="90" t="s">
        <v>45455</v>
      </c>
      <c r="C465" s="210" t="s">
        <v>44743</v>
      </c>
      <c r="D465" s="210" t="s">
        <v>12050</v>
      </c>
      <c r="E465" s="270" t="s">
        <v>44013</v>
      </c>
      <c r="F465" s="270" t="s">
        <v>45733</v>
      </c>
      <c r="G465" s="135" t="s">
        <v>44008</v>
      </c>
      <c r="H465" s="270" t="s">
        <v>45905</v>
      </c>
      <c r="I465" s="270" t="s">
        <v>44014</v>
      </c>
      <c r="J465" s="135">
        <v>46111</v>
      </c>
      <c r="K465" s="135">
        <v>46111</v>
      </c>
      <c r="L465" s="210" t="s">
        <v>45700</v>
      </c>
      <c r="M465" s="82" t="s">
        <v>43499</v>
      </c>
      <c r="N465" s="97">
        <v>2</v>
      </c>
      <c r="O465" s="512">
        <v>4000</v>
      </c>
      <c r="P465" s="108">
        <f t="shared" si="9"/>
        <v>8000</v>
      </c>
      <c r="Q465" s="89" t="s">
        <v>12038</v>
      </c>
      <c r="R465" s="80" t="s">
        <v>43915</v>
      </c>
      <c r="S465" s="89" t="s">
        <v>38919</v>
      </c>
      <c r="T465" s="80">
        <v>50</v>
      </c>
    </row>
    <row r="466" spans="2:20" ht="15" customHeight="1">
      <c r="B466" s="90" t="s">
        <v>45456</v>
      </c>
      <c r="C466" s="210" t="s">
        <v>44743</v>
      </c>
      <c r="D466" s="210" t="s">
        <v>12050</v>
      </c>
      <c r="E466" s="270" t="s">
        <v>44013</v>
      </c>
      <c r="F466" s="270" t="s">
        <v>45733</v>
      </c>
      <c r="G466" s="270" t="s">
        <v>44008</v>
      </c>
      <c r="H466" s="270" t="s">
        <v>45905</v>
      </c>
      <c r="I466" s="270" t="s">
        <v>44014</v>
      </c>
      <c r="J466" s="211" t="s">
        <v>44074</v>
      </c>
      <c r="K466" s="211" t="s">
        <v>44074</v>
      </c>
      <c r="L466" s="210" t="s">
        <v>45700</v>
      </c>
      <c r="M466" s="82" t="s">
        <v>43499</v>
      </c>
      <c r="N466" s="97">
        <v>2</v>
      </c>
      <c r="O466" s="512">
        <v>1300</v>
      </c>
      <c r="P466" s="108">
        <f t="shared" si="9"/>
        <v>2600</v>
      </c>
      <c r="Q466" s="89" t="s">
        <v>12038</v>
      </c>
      <c r="R466" s="80" t="s">
        <v>43915</v>
      </c>
      <c r="S466" s="89" t="s">
        <v>38919</v>
      </c>
      <c r="T466" s="80">
        <v>50</v>
      </c>
    </row>
    <row r="467" spans="2:20" ht="15" customHeight="1">
      <c r="B467" s="90" t="s">
        <v>45457</v>
      </c>
      <c r="C467" s="210" t="s">
        <v>44743</v>
      </c>
      <c r="D467" s="210" t="s">
        <v>12050</v>
      </c>
      <c r="E467" s="270" t="s">
        <v>44013</v>
      </c>
      <c r="F467" s="270" t="s">
        <v>45733</v>
      </c>
      <c r="G467" s="135" t="s">
        <v>44008</v>
      </c>
      <c r="H467" s="270" t="s">
        <v>45905</v>
      </c>
      <c r="I467" s="270" t="s">
        <v>44014</v>
      </c>
      <c r="J467" s="135">
        <v>110</v>
      </c>
      <c r="K467" s="135">
        <v>110</v>
      </c>
      <c r="L467" s="210" t="s">
        <v>45700</v>
      </c>
      <c r="M467" s="82" t="s">
        <v>43499</v>
      </c>
      <c r="N467" s="91">
        <v>2</v>
      </c>
      <c r="O467" s="512">
        <v>2100</v>
      </c>
      <c r="P467" s="108">
        <f t="shared" si="9"/>
        <v>4200</v>
      </c>
      <c r="Q467" s="89" t="s">
        <v>12038</v>
      </c>
      <c r="R467" s="80" t="s">
        <v>43915</v>
      </c>
      <c r="S467" s="89" t="s">
        <v>38919</v>
      </c>
      <c r="T467" s="80">
        <v>50</v>
      </c>
    </row>
    <row r="468" spans="2:20" ht="15" customHeight="1">
      <c r="B468" s="90" t="s">
        <v>45458</v>
      </c>
      <c r="C468" s="210" t="s">
        <v>44743</v>
      </c>
      <c r="D468" s="210" t="s">
        <v>12050</v>
      </c>
      <c r="E468" s="270" t="s">
        <v>44013</v>
      </c>
      <c r="F468" s="270" t="s">
        <v>45733</v>
      </c>
      <c r="G468" s="135" t="s">
        <v>44008</v>
      </c>
      <c r="H468" s="270" t="s">
        <v>45905</v>
      </c>
      <c r="I468" s="270" t="s">
        <v>44014</v>
      </c>
      <c r="J468" s="135">
        <v>46208</v>
      </c>
      <c r="K468" s="135">
        <v>46208</v>
      </c>
      <c r="L468" s="210" t="s">
        <v>45700</v>
      </c>
      <c r="M468" s="82" t="s">
        <v>43499</v>
      </c>
      <c r="N468" s="91">
        <v>2</v>
      </c>
      <c r="O468" s="512">
        <v>7800</v>
      </c>
      <c r="P468" s="108">
        <f t="shared" si="9"/>
        <v>15600</v>
      </c>
      <c r="Q468" s="89" t="s">
        <v>12038</v>
      </c>
      <c r="R468" s="80" t="s">
        <v>43915</v>
      </c>
      <c r="S468" s="89" t="s">
        <v>38919</v>
      </c>
      <c r="T468" s="80">
        <v>50</v>
      </c>
    </row>
    <row r="469" spans="2:20" ht="15" customHeight="1">
      <c r="B469" s="90" t="s">
        <v>45459</v>
      </c>
      <c r="C469" s="210" t="s">
        <v>44743</v>
      </c>
      <c r="D469" s="210" t="s">
        <v>12050</v>
      </c>
      <c r="E469" s="270" t="s">
        <v>44013</v>
      </c>
      <c r="F469" s="270" t="s">
        <v>45733</v>
      </c>
      <c r="G469" s="135" t="s">
        <v>44008</v>
      </c>
      <c r="H469" s="270" t="s">
        <v>45906</v>
      </c>
      <c r="I469" s="270" t="s">
        <v>44014</v>
      </c>
      <c r="J469" s="135">
        <v>46209</v>
      </c>
      <c r="K469" s="135">
        <v>46209</v>
      </c>
      <c r="L469" s="210" t="s">
        <v>45700</v>
      </c>
      <c r="M469" s="82" t="s">
        <v>43499</v>
      </c>
      <c r="N469" s="91">
        <v>4</v>
      </c>
      <c r="O469" s="512">
        <v>9500</v>
      </c>
      <c r="P469" s="108">
        <f t="shared" si="9"/>
        <v>38000</v>
      </c>
      <c r="Q469" s="89" t="s">
        <v>12038</v>
      </c>
      <c r="R469" s="80" t="s">
        <v>43915</v>
      </c>
      <c r="S469" s="89" t="s">
        <v>38919</v>
      </c>
      <c r="T469" s="80">
        <v>50</v>
      </c>
    </row>
    <row r="470" spans="2:20" ht="15" customHeight="1">
      <c r="B470" s="90" t="s">
        <v>45460</v>
      </c>
      <c r="C470" s="210" t="s">
        <v>44743</v>
      </c>
      <c r="D470" s="210" t="s">
        <v>12050</v>
      </c>
      <c r="E470" s="270" t="s">
        <v>44013</v>
      </c>
      <c r="F470" s="270" t="s">
        <v>45733</v>
      </c>
      <c r="G470" s="135" t="s">
        <v>44008</v>
      </c>
      <c r="H470" s="270" t="s">
        <v>45908</v>
      </c>
      <c r="I470" s="270" t="s">
        <v>44014</v>
      </c>
      <c r="J470" s="135">
        <v>46212</v>
      </c>
      <c r="K470" s="135">
        <v>46212</v>
      </c>
      <c r="L470" s="210" t="s">
        <v>45700</v>
      </c>
      <c r="M470" s="82" t="s">
        <v>43499</v>
      </c>
      <c r="N470" s="91">
        <v>4</v>
      </c>
      <c r="O470" s="512">
        <v>12100</v>
      </c>
      <c r="P470" s="108">
        <f t="shared" si="9"/>
        <v>48400</v>
      </c>
      <c r="Q470" s="89" t="s">
        <v>12038</v>
      </c>
      <c r="R470" s="80" t="s">
        <v>43915</v>
      </c>
      <c r="S470" s="89" t="s">
        <v>38919</v>
      </c>
      <c r="T470" s="80">
        <v>50</v>
      </c>
    </row>
    <row r="471" spans="2:20" ht="15" customHeight="1">
      <c r="B471" s="90" t="s">
        <v>45461</v>
      </c>
      <c r="C471" s="210" t="s">
        <v>44743</v>
      </c>
      <c r="D471" s="210" t="s">
        <v>12050</v>
      </c>
      <c r="E471" s="270" t="s">
        <v>44015</v>
      </c>
      <c r="F471" s="270" t="s">
        <v>45733</v>
      </c>
      <c r="G471" s="135" t="s">
        <v>44008</v>
      </c>
      <c r="H471" s="270" t="s">
        <v>45909</v>
      </c>
      <c r="I471" s="270" t="s">
        <v>44016</v>
      </c>
      <c r="J471" s="135">
        <v>215</v>
      </c>
      <c r="K471" s="135">
        <v>215</v>
      </c>
      <c r="L471" s="210" t="s">
        <v>45700</v>
      </c>
      <c r="M471" s="82" t="s">
        <v>43499</v>
      </c>
      <c r="N471" s="97">
        <v>2</v>
      </c>
      <c r="O471" s="512">
        <v>5200</v>
      </c>
      <c r="P471" s="108">
        <f t="shared" si="9"/>
        <v>10400</v>
      </c>
      <c r="Q471" s="89" t="s">
        <v>12038</v>
      </c>
      <c r="R471" s="80" t="s">
        <v>43915</v>
      </c>
      <c r="S471" s="89" t="s">
        <v>38919</v>
      </c>
      <c r="T471" s="80">
        <v>50</v>
      </c>
    </row>
    <row r="472" spans="2:20" ht="15" customHeight="1">
      <c r="B472" s="90" t="s">
        <v>45462</v>
      </c>
      <c r="C472" s="210" t="s">
        <v>44743</v>
      </c>
      <c r="D472" s="210" t="s">
        <v>12050</v>
      </c>
      <c r="E472" s="270" t="s">
        <v>44015</v>
      </c>
      <c r="F472" s="270" t="s">
        <v>45733</v>
      </c>
      <c r="G472" s="135" t="s">
        <v>44008</v>
      </c>
      <c r="H472" s="270" t="s">
        <v>45910</v>
      </c>
      <c r="I472" s="270" t="s">
        <v>44016</v>
      </c>
      <c r="J472" s="135">
        <v>216</v>
      </c>
      <c r="K472" s="135">
        <v>216</v>
      </c>
      <c r="L472" s="210" t="s">
        <v>45700</v>
      </c>
      <c r="M472" s="82" t="s">
        <v>43499</v>
      </c>
      <c r="N472" s="97">
        <v>6</v>
      </c>
      <c r="O472" s="512">
        <v>6000</v>
      </c>
      <c r="P472" s="108">
        <f t="shared" si="9"/>
        <v>36000</v>
      </c>
      <c r="Q472" s="89" t="s">
        <v>12038</v>
      </c>
      <c r="R472" s="80" t="s">
        <v>43915</v>
      </c>
      <c r="S472" s="89" t="s">
        <v>38919</v>
      </c>
      <c r="T472" s="80">
        <v>50</v>
      </c>
    </row>
    <row r="473" spans="2:20" ht="15" customHeight="1">
      <c r="B473" s="90" t="s">
        <v>45463</v>
      </c>
      <c r="C473" s="210" t="s">
        <v>44743</v>
      </c>
      <c r="D473" s="210" t="s">
        <v>12050</v>
      </c>
      <c r="E473" s="270" t="s">
        <v>44015</v>
      </c>
      <c r="F473" s="270" t="s">
        <v>45733</v>
      </c>
      <c r="G473" s="135" t="s">
        <v>44008</v>
      </c>
      <c r="H473" s="270" t="s">
        <v>45909</v>
      </c>
      <c r="I473" s="270" t="s">
        <v>44016</v>
      </c>
      <c r="J473" s="135">
        <v>217</v>
      </c>
      <c r="K473" s="135">
        <v>217</v>
      </c>
      <c r="L473" s="210" t="s">
        <v>45700</v>
      </c>
      <c r="M473" s="82" t="s">
        <v>43499</v>
      </c>
      <c r="N473" s="97">
        <v>6</v>
      </c>
      <c r="O473" s="512">
        <v>6700</v>
      </c>
      <c r="P473" s="108">
        <f t="shared" si="9"/>
        <v>40200</v>
      </c>
      <c r="Q473" s="89" t="s">
        <v>12038</v>
      </c>
      <c r="R473" s="80" t="s">
        <v>43915</v>
      </c>
      <c r="S473" s="89" t="s">
        <v>38919</v>
      </c>
      <c r="T473" s="80">
        <v>50</v>
      </c>
    </row>
    <row r="474" spans="2:20" ht="15" customHeight="1">
      <c r="B474" s="90" t="s">
        <v>45464</v>
      </c>
      <c r="C474" s="210" t="s">
        <v>44743</v>
      </c>
      <c r="D474" s="210" t="s">
        <v>12050</v>
      </c>
      <c r="E474" s="270" t="s">
        <v>44015</v>
      </c>
      <c r="F474" s="270" t="s">
        <v>45733</v>
      </c>
      <c r="G474" s="135" t="s">
        <v>44008</v>
      </c>
      <c r="H474" s="270" t="s">
        <v>45909</v>
      </c>
      <c r="I474" s="270" t="s">
        <v>44016</v>
      </c>
      <c r="J474" s="135">
        <v>6217</v>
      </c>
      <c r="K474" s="135">
        <v>6217</v>
      </c>
      <c r="L474" s="210" t="s">
        <v>45700</v>
      </c>
      <c r="M474" s="82" t="s">
        <v>43499</v>
      </c>
      <c r="N474" s="97">
        <v>6</v>
      </c>
      <c r="O474" s="512">
        <v>6700</v>
      </c>
      <c r="P474" s="108">
        <f t="shared" si="9"/>
        <v>40200</v>
      </c>
      <c r="Q474" s="89" t="s">
        <v>12038</v>
      </c>
      <c r="R474" s="80" t="s">
        <v>43915</v>
      </c>
      <c r="S474" s="89" t="s">
        <v>38919</v>
      </c>
      <c r="T474" s="80">
        <v>50</v>
      </c>
    </row>
    <row r="475" spans="2:20" ht="15" customHeight="1">
      <c r="B475" s="90" t="s">
        <v>45465</v>
      </c>
      <c r="C475" s="210" t="s">
        <v>44743</v>
      </c>
      <c r="D475" s="210" t="s">
        <v>12050</v>
      </c>
      <c r="E475" s="270" t="s">
        <v>44015</v>
      </c>
      <c r="F475" s="270" t="s">
        <v>45733</v>
      </c>
      <c r="G475" s="270" t="s">
        <v>44008</v>
      </c>
      <c r="H475" s="270" t="s">
        <v>45910</v>
      </c>
      <c r="I475" s="270" t="s">
        <v>44016</v>
      </c>
      <c r="J475" s="135">
        <v>180312</v>
      </c>
      <c r="K475" s="135">
        <v>180312</v>
      </c>
      <c r="L475" s="210" t="s">
        <v>45700</v>
      </c>
      <c r="M475" s="82" t="s">
        <v>43499</v>
      </c>
      <c r="N475" s="97">
        <v>6</v>
      </c>
      <c r="O475" s="512">
        <v>6100</v>
      </c>
      <c r="P475" s="108">
        <f t="shared" si="9"/>
        <v>36600</v>
      </c>
      <c r="Q475" s="89" t="s">
        <v>12038</v>
      </c>
      <c r="R475" s="80" t="s">
        <v>43915</v>
      </c>
      <c r="S475" s="89" t="s">
        <v>38919</v>
      </c>
      <c r="T475" s="80">
        <v>50</v>
      </c>
    </row>
    <row r="476" spans="2:20" ht="15" customHeight="1">
      <c r="B476" s="90" t="s">
        <v>45466</v>
      </c>
      <c r="C476" s="210" t="s">
        <v>44743</v>
      </c>
      <c r="D476" s="210" t="s">
        <v>12050</v>
      </c>
      <c r="E476" s="270" t="s">
        <v>44015</v>
      </c>
      <c r="F476" s="270" t="s">
        <v>45733</v>
      </c>
      <c r="G476" s="270" t="s">
        <v>44008</v>
      </c>
      <c r="H476" s="270" t="s">
        <v>45909</v>
      </c>
      <c r="I476" s="270" t="s">
        <v>44016</v>
      </c>
      <c r="J476" s="135">
        <v>313</v>
      </c>
      <c r="K476" s="135">
        <v>313</v>
      </c>
      <c r="L476" s="210" t="s">
        <v>45700</v>
      </c>
      <c r="M476" s="82" t="s">
        <v>43499</v>
      </c>
      <c r="N476" s="97">
        <v>6</v>
      </c>
      <c r="O476" s="512">
        <v>8400</v>
      </c>
      <c r="P476" s="108">
        <f t="shared" si="9"/>
        <v>50400</v>
      </c>
      <c r="Q476" s="89" t="s">
        <v>12038</v>
      </c>
      <c r="R476" s="80" t="s">
        <v>43915</v>
      </c>
      <c r="S476" s="89" t="s">
        <v>38919</v>
      </c>
      <c r="T476" s="80">
        <v>50</v>
      </c>
    </row>
    <row r="477" spans="2:20" ht="15" customHeight="1">
      <c r="B477" s="90" t="s">
        <v>45467</v>
      </c>
      <c r="C477" s="210" t="s">
        <v>44743</v>
      </c>
      <c r="D477" s="210" t="s">
        <v>12050</v>
      </c>
      <c r="E477" s="270" t="s">
        <v>44015</v>
      </c>
      <c r="F477" s="270" t="s">
        <v>45733</v>
      </c>
      <c r="G477" s="270" t="s">
        <v>44008</v>
      </c>
      <c r="H477" s="270" t="s">
        <v>45910</v>
      </c>
      <c r="I477" s="270" t="s">
        <v>44016</v>
      </c>
      <c r="J477" s="135">
        <v>410</v>
      </c>
      <c r="K477" s="135">
        <v>410</v>
      </c>
      <c r="L477" s="210" t="s">
        <v>45700</v>
      </c>
      <c r="M477" s="82" t="s">
        <v>43499</v>
      </c>
      <c r="N477" s="97">
        <v>6</v>
      </c>
      <c r="O477" s="512">
        <v>7100</v>
      </c>
      <c r="P477" s="108">
        <f t="shared" si="9"/>
        <v>42600</v>
      </c>
      <c r="Q477" s="89" t="s">
        <v>12038</v>
      </c>
      <c r="R477" s="80" t="s">
        <v>43915</v>
      </c>
      <c r="S477" s="89" t="s">
        <v>38919</v>
      </c>
      <c r="T477" s="80">
        <v>50</v>
      </c>
    </row>
    <row r="478" spans="2:20" ht="15" customHeight="1">
      <c r="B478" s="90" t="s">
        <v>45468</v>
      </c>
      <c r="C478" s="210" t="s">
        <v>44743</v>
      </c>
      <c r="D478" s="210" t="s">
        <v>12050</v>
      </c>
      <c r="E478" s="270" t="s">
        <v>44015</v>
      </c>
      <c r="F478" s="270" t="s">
        <v>45733</v>
      </c>
      <c r="G478" s="270" t="s">
        <v>44008</v>
      </c>
      <c r="H478" s="270" t="s">
        <v>45909</v>
      </c>
      <c r="I478" s="270" t="s">
        <v>44016</v>
      </c>
      <c r="J478" s="135">
        <v>180218</v>
      </c>
      <c r="K478" s="135">
        <v>180218</v>
      </c>
      <c r="L478" s="210" t="s">
        <v>45700</v>
      </c>
      <c r="M478" s="82" t="s">
        <v>43499</v>
      </c>
      <c r="N478" s="97">
        <v>2</v>
      </c>
      <c r="O478" s="512">
        <v>9700</v>
      </c>
      <c r="P478" s="108">
        <f t="shared" si="9"/>
        <v>19400</v>
      </c>
      <c r="Q478" s="89" t="s">
        <v>12038</v>
      </c>
      <c r="R478" s="80" t="s">
        <v>43915</v>
      </c>
      <c r="S478" s="89" t="s">
        <v>38919</v>
      </c>
      <c r="T478" s="80">
        <v>50</v>
      </c>
    </row>
    <row r="479" spans="2:20" ht="15" customHeight="1">
      <c r="B479" s="90" t="s">
        <v>45469</v>
      </c>
      <c r="C479" s="210" t="s">
        <v>44743</v>
      </c>
      <c r="D479" s="210" t="s">
        <v>12050</v>
      </c>
      <c r="E479" s="270" t="s">
        <v>44015</v>
      </c>
      <c r="F479" s="270" t="s">
        <v>45733</v>
      </c>
      <c r="G479" s="270" t="s">
        <v>44008</v>
      </c>
      <c r="H479" s="270" t="s">
        <v>45909</v>
      </c>
      <c r="I479" s="270" t="s">
        <v>44016</v>
      </c>
      <c r="J479" s="135">
        <v>180312</v>
      </c>
      <c r="K479" s="135">
        <v>180312</v>
      </c>
      <c r="L479" s="210" t="s">
        <v>45700</v>
      </c>
      <c r="M479" s="82" t="s">
        <v>43499</v>
      </c>
      <c r="N479" s="97">
        <v>2</v>
      </c>
      <c r="O479" s="512">
        <v>6300</v>
      </c>
      <c r="P479" s="108">
        <f t="shared" si="9"/>
        <v>12600</v>
      </c>
      <c r="Q479" s="89" t="s">
        <v>12038</v>
      </c>
      <c r="R479" s="80" t="s">
        <v>43915</v>
      </c>
      <c r="S479" s="89" t="s">
        <v>38919</v>
      </c>
      <c r="T479" s="80">
        <v>50</v>
      </c>
    </row>
    <row r="480" spans="2:20" ht="15" customHeight="1">
      <c r="B480" s="90" t="s">
        <v>45470</v>
      </c>
      <c r="C480" s="210" t="s">
        <v>44743</v>
      </c>
      <c r="D480" s="210" t="s">
        <v>12050</v>
      </c>
      <c r="E480" s="270" t="s">
        <v>44015</v>
      </c>
      <c r="F480" s="270" t="s">
        <v>45733</v>
      </c>
      <c r="G480" s="135" t="s">
        <v>44008</v>
      </c>
      <c r="H480" s="270" t="s">
        <v>45910</v>
      </c>
      <c r="I480" s="270" t="s">
        <v>44016</v>
      </c>
      <c r="J480" s="135">
        <v>46118</v>
      </c>
      <c r="K480" s="135">
        <v>46118</v>
      </c>
      <c r="L480" s="210" t="s">
        <v>45700</v>
      </c>
      <c r="M480" s="82" t="s">
        <v>43499</v>
      </c>
      <c r="N480" s="91">
        <v>2</v>
      </c>
      <c r="O480" s="512">
        <v>15600</v>
      </c>
      <c r="P480" s="108">
        <f t="shared" si="9"/>
        <v>31200</v>
      </c>
      <c r="Q480" s="89" t="s">
        <v>12038</v>
      </c>
      <c r="R480" s="80" t="s">
        <v>43915</v>
      </c>
      <c r="S480" s="89" t="s">
        <v>38919</v>
      </c>
      <c r="T480" s="80">
        <v>50</v>
      </c>
    </row>
    <row r="481" spans="2:20" ht="15" customHeight="1">
      <c r="B481" s="90" t="s">
        <v>45471</v>
      </c>
      <c r="C481" s="210" t="s">
        <v>44743</v>
      </c>
      <c r="D481" s="210" t="s">
        <v>12050</v>
      </c>
      <c r="E481" s="270" t="s">
        <v>44015</v>
      </c>
      <c r="F481" s="270" t="s">
        <v>45733</v>
      </c>
      <c r="G481" s="135" t="s">
        <v>44008</v>
      </c>
      <c r="H481" s="270" t="s">
        <v>45910</v>
      </c>
      <c r="I481" s="270" t="s">
        <v>44016</v>
      </c>
      <c r="J481" s="135">
        <v>46120</v>
      </c>
      <c r="K481" s="135">
        <v>46120</v>
      </c>
      <c r="L481" s="210" t="s">
        <v>45700</v>
      </c>
      <c r="M481" s="82" t="s">
        <v>43499</v>
      </c>
      <c r="N481" s="91">
        <v>4</v>
      </c>
      <c r="O481" s="512">
        <v>16900</v>
      </c>
      <c r="P481" s="108">
        <f t="shared" si="9"/>
        <v>67600</v>
      </c>
      <c r="Q481" s="89" t="s">
        <v>12038</v>
      </c>
      <c r="R481" s="80" t="s">
        <v>43915</v>
      </c>
      <c r="S481" s="89" t="s">
        <v>38919</v>
      </c>
      <c r="T481" s="80">
        <v>50</v>
      </c>
    </row>
    <row r="482" spans="2:20" ht="15" customHeight="1">
      <c r="B482" s="90" t="s">
        <v>45472</v>
      </c>
      <c r="C482" s="210" t="s">
        <v>44743</v>
      </c>
      <c r="D482" s="210" t="s">
        <v>12050</v>
      </c>
      <c r="E482" s="270" t="s">
        <v>44015</v>
      </c>
      <c r="F482" s="270" t="s">
        <v>45733</v>
      </c>
      <c r="G482" s="135" t="s">
        <v>44008</v>
      </c>
      <c r="H482" s="270" t="s">
        <v>45910</v>
      </c>
      <c r="I482" s="270" t="s">
        <v>44016</v>
      </c>
      <c r="J482" s="135">
        <v>46122</v>
      </c>
      <c r="K482" s="135">
        <v>46122</v>
      </c>
      <c r="L482" s="210" t="s">
        <v>45700</v>
      </c>
      <c r="M482" s="82" t="s">
        <v>43499</v>
      </c>
      <c r="N482" s="91">
        <v>2</v>
      </c>
      <c r="O482" s="512">
        <v>20600</v>
      </c>
      <c r="P482" s="108">
        <f t="shared" si="9"/>
        <v>41200</v>
      </c>
      <c r="Q482" s="89" t="s">
        <v>12038</v>
      </c>
      <c r="R482" s="80" t="s">
        <v>43915</v>
      </c>
      <c r="S482" s="89" t="s">
        <v>38919</v>
      </c>
      <c r="T482" s="80">
        <v>50</v>
      </c>
    </row>
    <row r="483" spans="2:20" ht="15" customHeight="1">
      <c r="B483" s="90" t="s">
        <v>45473</v>
      </c>
      <c r="C483" s="210" t="s">
        <v>44743</v>
      </c>
      <c r="D483" s="210" t="s">
        <v>12050</v>
      </c>
      <c r="E483" s="270" t="s">
        <v>44015</v>
      </c>
      <c r="F483" s="270" t="s">
        <v>45733</v>
      </c>
      <c r="G483" s="135" t="s">
        <v>44008</v>
      </c>
      <c r="H483" s="270" t="s">
        <v>45909</v>
      </c>
      <c r="I483" s="270" t="s">
        <v>44016</v>
      </c>
      <c r="J483" s="135">
        <v>46124</v>
      </c>
      <c r="K483" s="135">
        <v>46124</v>
      </c>
      <c r="L483" s="210" t="s">
        <v>45700</v>
      </c>
      <c r="M483" s="82" t="s">
        <v>43499</v>
      </c>
      <c r="N483" s="91">
        <v>2</v>
      </c>
      <c r="O483" s="512">
        <v>22800</v>
      </c>
      <c r="P483" s="108">
        <f t="shared" si="9"/>
        <v>45600</v>
      </c>
      <c r="Q483" s="89" t="s">
        <v>12038</v>
      </c>
      <c r="R483" s="80" t="s">
        <v>43915</v>
      </c>
      <c r="S483" s="89" t="s">
        <v>38919</v>
      </c>
      <c r="T483" s="80">
        <v>50</v>
      </c>
    </row>
    <row r="484" spans="2:20" ht="15" customHeight="1">
      <c r="B484" s="90" t="s">
        <v>45474</v>
      </c>
      <c r="C484" s="210" t="s">
        <v>44743</v>
      </c>
      <c r="D484" s="210" t="s">
        <v>12050</v>
      </c>
      <c r="E484" s="270" t="s">
        <v>44015</v>
      </c>
      <c r="F484" s="270" t="s">
        <v>45733</v>
      </c>
      <c r="G484" s="135" t="s">
        <v>44008</v>
      </c>
      <c r="H484" s="270" t="s">
        <v>45909</v>
      </c>
      <c r="I484" s="270" t="s">
        <v>44016</v>
      </c>
      <c r="J484" s="135">
        <v>46215</v>
      </c>
      <c r="K484" s="135">
        <v>46215</v>
      </c>
      <c r="L484" s="210" t="s">
        <v>45700</v>
      </c>
      <c r="M484" s="82" t="s">
        <v>43499</v>
      </c>
      <c r="N484" s="91">
        <v>4</v>
      </c>
      <c r="O484" s="512">
        <v>15500</v>
      </c>
      <c r="P484" s="108">
        <f t="shared" si="9"/>
        <v>62000</v>
      </c>
      <c r="Q484" s="89" t="s">
        <v>12038</v>
      </c>
      <c r="R484" s="80" t="s">
        <v>43915</v>
      </c>
      <c r="S484" s="89" t="s">
        <v>38919</v>
      </c>
      <c r="T484" s="80">
        <v>50</v>
      </c>
    </row>
    <row r="485" spans="2:20" ht="15" customHeight="1">
      <c r="B485" s="90" t="s">
        <v>45475</v>
      </c>
      <c r="C485" s="210" t="s">
        <v>44743</v>
      </c>
      <c r="D485" s="210" t="s">
        <v>12050</v>
      </c>
      <c r="E485" s="270" t="s">
        <v>44015</v>
      </c>
      <c r="F485" s="270" t="s">
        <v>45733</v>
      </c>
      <c r="G485" s="135" t="s">
        <v>44008</v>
      </c>
      <c r="H485" s="270" t="s">
        <v>45909</v>
      </c>
      <c r="I485" s="270" t="s">
        <v>44016</v>
      </c>
      <c r="J485" s="135" t="s">
        <v>44161</v>
      </c>
      <c r="K485" s="135" t="s">
        <v>44161</v>
      </c>
      <c r="L485" s="210" t="s">
        <v>45700</v>
      </c>
      <c r="M485" s="82" t="s">
        <v>43499</v>
      </c>
      <c r="N485" s="91">
        <v>2</v>
      </c>
      <c r="O485" s="512">
        <v>11500</v>
      </c>
      <c r="P485" s="108">
        <f t="shared" si="9"/>
        <v>23000</v>
      </c>
      <c r="Q485" s="89" t="s">
        <v>12038</v>
      </c>
      <c r="R485" s="80" t="s">
        <v>43915</v>
      </c>
      <c r="S485" s="89" t="s">
        <v>38919</v>
      </c>
      <c r="T485" s="80">
        <v>50</v>
      </c>
    </row>
    <row r="486" spans="2:20" ht="15" customHeight="1">
      <c r="B486" s="90" t="s">
        <v>45476</v>
      </c>
      <c r="C486" s="210" t="s">
        <v>44743</v>
      </c>
      <c r="D486" s="210" t="s">
        <v>12050</v>
      </c>
      <c r="E486" s="270" t="s">
        <v>44017</v>
      </c>
      <c r="F486" s="270" t="s">
        <v>45734</v>
      </c>
      <c r="G486" s="270" t="s">
        <v>44018</v>
      </c>
      <c r="H486" s="270" t="s">
        <v>45734</v>
      </c>
      <c r="I486" s="270" t="s">
        <v>44018</v>
      </c>
      <c r="J486" s="135">
        <v>2313</v>
      </c>
      <c r="K486" s="135">
        <v>2313</v>
      </c>
      <c r="L486" s="210" t="s">
        <v>45700</v>
      </c>
      <c r="M486" s="82" t="s">
        <v>43499</v>
      </c>
      <c r="N486" s="97">
        <v>2</v>
      </c>
      <c r="O486" s="512">
        <v>14150</v>
      </c>
      <c r="P486" s="108">
        <f t="shared" si="9"/>
        <v>28300</v>
      </c>
      <c r="Q486" s="89" t="s">
        <v>12038</v>
      </c>
      <c r="R486" s="80" t="s">
        <v>43915</v>
      </c>
      <c r="S486" s="89" t="s">
        <v>38919</v>
      </c>
      <c r="T486" s="80">
        <v>50</v>
      </c>
    </row>
    <row r="487" spans="2:20" ht="15" customHeight="1">
      <c r="B487" s="90" t="s">
        <v>45477</v>
      </c>
      <c r="C487" s="210" t="s">
        <v>44743</v>
      </c>
      <c r="D487" s="210" t="s">
        <v>12050</v>
      </c>
      <c r="E487" s="270" t="s">
        <v>44017</v>
      </c>
      <c r="F487" s="270" t="s">
        <v>45734</v>
      </c>
      <c r="G487" s="270" t="s">
        <v>44018</v>
      </c>
      <c r="H487" s="270" t="s">
        <v>45734</v>
      </c>
      <c r="I487" s="270" t="s">
        <v>44018</v>
      </c>
      <c r="J487" s="135">
        <v>292306</v>
      </c>
      <c r="K487" s="135">
        <v>292306</v>
      </c>
      <c r="L487" s="210" t="s">
        <v>45700</v>
      </c>
      <c r="M487" s="82" t="s">
        <v>43499</v>
      </c>
      <c r="N487" s="91">
        <v>2</v>
      </c>
      <c r="O487" s="512">
        <v>1750</v>
      </c>
      <c r="P487" s="108">
        <f t="shared" si="9"/>
        <v>3500</v>
      </c>
      <c r="Q487" s="89" t="s">
        <v>12038</v>
      </c>
      <c r="R487" s="80" t="s">
        <v>43915</v>
      </c>
      <c r="S487" s="89" t="s">
        <v>38919</v>
      </c>
      <c r="T487" s="80">
        <v>50</v>
      </c>
    </row>
    <row r="488" spans="2:20" ht="15" customHeight="1">
      <c r="B488" s="90" t="s">
        <v>45478</v>
      </c>
      <c r="C488" s="210" t="s">
        <v>44743</v>
      </c>
      <c r="D488" s="210" t="s">
        <v>12050</v>
      </c>
      <c r="E488" s="270" t="s">
        <v>44017</v>
      </c>
      <c r="F488" s="270" t="s">
        <v>45734</v>
      </c>
      <c r="G488" s="270" t="s">
        <v>44018</v>
      </c>
      <c r="H488" s="270" t="s">
        <v>45734</v>
      </c>
      <c r="I488" s="270" t="s">
        <v>44018</v>
      </c>
      <c r="J488" s="135" t="s">
        <v>44156</v>
      </c>
      <c r="K488" s="135" t="s">
        <v>44156</v>
      </c>
      <c r="L488" s="210" t="s">
        <v>45700</v>
      </c>
      <c r="M488" s="82" t="s">
        <v>43499</v>
      </c>
      <c r="N488" s="91">
        <v>2</v>
      </c>
      <c r="O488" s="512">
        <v>11500</v>
      </c>
      <c r="P488" s="108">
        <f t="shared" si="9"/>
        <v>23000</v>
      </c>
      <c r="Q488" s="89" t="s">
        <v>12038</v>
      </c>
      <c r="R488" s="80" t="s">
        <v>43915</v>
      </c>
      <c r="S488" s="89" t="s">
        <v>38919</v>
      </c>
      <c r="T488" s="80">
        <v>50</v>
      </c>
    </row>
    <row r="489" spans="2:20" ht="15" customHeight="1">
      <c r="B489" s="90" t="s">
        <v>45479</v>
      </c>
      <c r="C489" s="210" t="s">
        <v>44743</v>
      </c>
      <c r="D489" s="210" t="s">
        <v>12050</v>
      </c>
      <c r="E489" s="270" t="s">
        <v>44017</v>
      </c>
      <c r="F489" s="270" t="s">
        <v>45734</v>
      </c>
      <c r="G489" s="270" t="s">
        <v>44018</v>
      </c>
      <c r="H489" s="270" t="s">
        <v>45734</v>
      </c>
      <c r="I489" s="270" t="s">
        <v>44018</v>
      </c>
      <c r="J489" s="135" t="s">
        <v>44157</v>
      </c>
      <c r="K489" s="135" t="s">
        <v>44157</v>
      </c>
      <c r="L489" s="210" t="s">
        <v>45700</v>
      </c>
      <c r="M489" s="82" t="s">
        <v>43499</v>
      </c>
      <c r="N489" s="91">
        <v>2</v>
      </c>
      <c r="O489" s="512">
        <v>17500</v>
      </c>
      <c r="P489" s="108">
        <f t="shared" si="9"/>
        <v>35000</v>
      </c>
      <c r="Q489" s="89" t="s">
        <v>12038</v>
      </c>
      <c r="R489" s="80" t="s">
        <v>43915</v>
      </c>
      <c r="S489" s="89" t="s">
        <v>38919</v>
      </c>
      <c r="T489" s="80">
        <v>50</v>
      </c>
    </row>
    <row r="490" spans="2:20" ht="15" customHeight="1">
      <c r="B490" s="90" t="s">
        <v>45480</v>
      </c>
      <c r="C490" s="210" t="s">
        <v>44743</v>
      </c>
      <c r="D490" s="210" t="s">
        <v>12050</v>
      </c>
      <c r="E490" s="270" t="s">
        <v>44017</v>
      </c>
      <c r="F490" s="270" t="s">
        <v>45734</v>
      </c>
      <c r="G490" s="270" t="s">
        <v>44018</v>
      </c>
      <c r="H490" s="270" t="s">
        <v>45734</v>
      </c>
      <c r="I490" s="270" t="s">
        <v>44018</v>
      </c>
      <c r="J490" s="135" t="s">
        <v>44158</v>
      </c>
      <c r="K490" s="135" t="s">
        <v>44158</v>
      </c>
      <c r="L490" s="210" t="s">
        <v>45700</v>
      </c>
      <c r="M490" s="82" t="s">
        <v>43499</v>
      </c>
      <c r="N490" s="91">
        <v>2</v>
      </c>
      <c r="O490" s="512">
        <v>32000</v>
      </c>
      <c r="P490" s="108">
        <f t="shared" si="9"/>
        <v>64000</v>
      </c>
      <c r="Q490" s="89" t="s">
        <v>12038</v>
      </c>
      <c r="R490" s="80" t="s">
        <v>43915</v>
      </c>
      <c r="S490" s="89" t="s">
        <v>38919</v>
      </c>
      <c r="T490" s="80">
        <v>50</v>
      </c>
    </row>
    <row r="491" spans="2:20" ht="15" customHeight="1">
      <c r="B491" s="90" t="s">
        <v>45481</v>
      </c>
      <c r="C491" s="210" t="s">
        <v>44743</v>
      </c>
      <c r="D491" s="210" t="s">
        <v>12050</v>
      </c>
      <c r="E491" s="270" t="s">
        <v>44017</v>
      </c>
      <c r="F491" s="270" t="s">
        <v>45734</v>
      </c>
      <c r="G491" s="270" t="s">
        <v>44018</v>
      </c>
      <c r="H491" s="270" t="s">
        <v>45734</v>
      </c>
      <c r="I491" s="270" t="s">
        <v>44018</v>
      </c>
      <c r="J491" s="135">
        <v>3182112</v>
      </c>
      <c r="K491" s="135">
        <v>3182112</v>
      </c>
      <c r="L491" s="210" t="s">
        <v>45700</v>
      </c>
      <c r="M491" s="82" t="s">
        <v>43499</v>
      </c>
      <c r="N491" s="91">
        <v>2</v>
      </c>
      <c r="O491" s="512">
        <v>18000</v>
      </c>
      <c r="P491" s="108">
        <f t="shared" si="9"/>
        <v>36000</v>
      </c>
      <c r="Q491" s="89" t="s">
        <v>12038</v>
      </c>
      <c r="R491" s="80" t="s">
        <v>43915</v>
      </c>
      <c r="S491" s="89" t="s">
        <v>38919</v>
      </c>
      <c r="T491" s="80">
        <v>50</v>
      </c>
    </row>
    <row r="492" spans="2:20" ht="15" customHeight="1">
      <c r="B492" s="90" t="s">
        <v>45482</v>
      </c>
      <c r="C492" s="210" t="s">
        <v>44743</v>
      </c>
      <c r="D492" s="210" t="s">
        <v>12050</v>
      </c>
      <c r="E492" s="270" t="s">
        <v>44017</v>
      </c>
      <c r="F492" s="270" t="s">
        <v>45734</v>
      </c>
      <c r="G492" s="270" t="s">
        <v>44018</v>
      </c>
      <c r="H492" s="270" t="s">
        <v>45734</v>
      </c>
      <c r="I492" s="270" t="s">
        <v>44018</v>
      </c>
      <c r="J492" s="135">
        <v>3182118</v>
      </c>
      <c r="K492" s="135">
        <v>3182118</v>
      </c>
      <c r="L492" s="210" t="s">
        <v>45700</v>
      </c>
      <c r="M492" s="82" t="s">
        <v>43499</v>
      </c>
      <c r="N492" s="91">
        <v>2</v>
      </c>
      <c r="O492" s="512">
        <v>25000</v>
      </c>
      <c r="P492" s="108">
        <f t="shared" si="9"/>
        <v>50000</v>
      </c>
      <c r="Q492" s="89" t="s">
        <v>12038</v>
      </c>
      <c r="R492" s="80" t="s">
        <v>43915</v>
      </c>
      <c r="S492" s="89" t="s">
        <v>38919</v>
      </c>
      <c r="T492" s="80">
        <v>50</v>
      </c>
    </row>
    <row r="493" spans="2:20" ht="15" customHeight="1">
      <c r="B493" s="90" t="s">
        <v>45483</v>
      </c>
      <c r="C493" s="210" t="s">
        <v>44743</v>
      </c>
      <c r="D493" s="210" t="s">
        <v>12050</v>
      </c>
      <c r="E493" s="270" t="s">
        <v>44035</v>
      </c>
      <c r="F493" s="270" t="s">
        <v>45735</v>
      </c>
      <c r="G493" s="270" t="s">
        <v>44033</v>
      </c>
      <c r="H493" s="270" t="s">
        <v>45911</v>
      </c>
      <c r="I493" s="270" t="s">
        <v>44036</v>
      </c>
      <c r="J493" s="135">
        <v>3612</v>
      </c>
      <c r="K493" s="135">
        <v>3612</v>
      </c>
      <c r="L493" s="210" t="s">
        <v>45700</v>
      </c>
      <c r="M493" s="82" t="s">
        <v>43499</v>
      </c>
      <c r="N493" s="97">
        <v>2</v>
      </c>
      <c r="O493" s="512">
        <v>21000</v>
      </c>
      <c r="P493" s="108">
        <f t="shared" si="9"/>
        <v>42000</v>
      </c>
      <c r="Q493" s="89" t="s">
        <v>12038</v>
      </c>
      <c r="R493" s="80" t="s">
        <v>43915</v>
      </c>
      <c r="S493" s="89" t="s">
        <v>38919</v>
      </c>
      <c r="T493" s="80">
        <v>50</v>
      </c>
    </row>
    <row r="494" spans="2:20" ht="15" customHeight="1">
      <c r="B494" s="90" t="s">
        <v>45484</v>
      </c>
      <c r="C494" s="210" t="s">
        <v>44743</v>
      </c>
      <c r="D494" s="210" t="s">
        <v>12050</v>
      </c>
      <c r="E494" s="270" t="s">
        <v>44032</v>
      </c>
      <c r="F494" s="270" t="s">
        <v>45735</v>
      </c>
      <c r="G494" s="270" t="s">
        <v>44033</v>
      </c>
      <c r="H494" s="270" t="s">
        <v>45912</v>
      </c>
      <c r="I494" s="270" t="s">
        <v>44034</v>
      </c>
      <c r="J494" s="135">
        <v>3524</v>
      </c>
      <c r="K494" s="135">
        <v>3524</v>
      </c>
      <c r="L494" s="210" t="s">
        <v>45700</v>
      </c>
      <c r="M494" s="82" t="s">
        <v>43499</v>
      </c>
      <c r="N494" s="97">
        <v>2</v>
      </c>
      <c r="O494" s="512">
        <v>35000</v>
      </c>
      <c r="P494" s="108">
        <f t="shared" si="9"/>
        <v>70000</v>
      </c>
      <c r="Q494" s="89" t="s">
        <v>12038</v>
      </c>
      <c r="R494" s="80" t="s">
        <v>43915</v>
      </c>
      <c r="S494" s="89" t="s">
        <v>38919</v>
      </c>
      <c r="T494" s="80">
        <v>50</v>
      </c>
    </row>
    <row r="495" spans="2:20" ht="15" customHeight="1">
      <c r="B495" s="90" t="s">
        <v>45485</v>
      </c>
      <c r="C495" s="210" t="s">
        <v>44743</v>
      </c>
      <c r="D495" s="210" t="s">
        <v>12050</v>
      </c>
      <c r="E495" s="270" t="s">
        <v>44037</v>
      </c>
      <c r="F495" s="270" t="s">
        <v>45735</v>
      </c>
      <c r="G495" s="270" t="s">
        <v>44033</v>
      </c>
      <c r="H495" s="270" t="s">
        <v>45913</v>
      </c>
      <c r="I495" s="270" t="s">
        <v>44038</v>
      </c>
      <c r="J495" s="135">
        <v>3622</v>
      </c>
      <c r="K495" s="135">
        <v>3622</v>
      </c>
      <c r="L495" s="210" t="s">
        <v>45700</v>
      </c>
      <c r="M495" s="82" t="s">
        <v>43499</v>
      </c>
      <c r="N495" s="97">
        <v>2</v>
      </c>
      <c r="O495" s="512">
        <v>65000</v>
      </c>
      <c r="P495" s="108">
        <f t="shared" si="9"/>
        <v>130000</v>
      </c>
      <c r="Q495" s="89" t="s">
        <v>12038</v>
      </c>
      <c r="R495" s="80" t="s">
        <v>43915</v>
      </c>
      <c r="S495" s="89" t="s">
        <v>38919</v>
      </c>
      <c r="T495" s="80">
        <v>50</v>
      </c>
    </row>
    <row r="496" spans="2:20" ht="15" customHeight="1">
      <c r="B496" s="90" t="s">
        <v>45486</v>
      </c>
      <c r="C496" s="210" t="s">
        <v>44743</v>
      </c>
      <c r="D496" s="210" t="s">
        <v>12050</v>
      </c>
      <c r="E496" s="270" t="s">
        <v>44059</v>
      </c>
      <c r="F496" s="270" t="s">
        <v>45736</v>
      </c>
      <c r="G496" s="270" t="s">
        <v>44060</v>
      </c>
      <c r="H496" s="270" t="s">
        <v>45914</v>
      </c>
      <c r="I496" s="270" t="s">
        <v>44061</v>
      </c>
      <c r="J496" s="135">
        <v>7113</v>
      </c>
      <c r="K496" s="135">
        <v>7113</v>
      </c>
      <c r="L496" s="210" t="s">
        <v>45700</v>
      </c>
      <c r="M496" s="82" t="s">
        <v>43499</v>
      </c>
      <c r="N496" s="97">
        <v>2</v>
      </c>
      <c r="O496" s="512">
        <v>3500</v>
      </c>
      <c r="P496" s="108">
        <f t="shared" si="9"/>
        <v>7000</v>
      </c>
      <c r="Q496" s="89" t="s">
        <v>12038</v>
      </c>
      <c r="R496" s="80" t="s">
        <v>43915</v>
      </c>
      <c r="S496" s="89" t="s">
        <v>38919</v>
      </c>
      <c r="T496" s="80">
        <v>50</v>
      </c>
    </row>
    <row r="497" spans="2:20" ht="15" customHeight="1">
      <c r="B497" s="90" t="s">
        <v>45487</v>
      </c>
      <c r="C497" s="210" t="s">
        <v>44743</v>
      </c>
      <c r="D497" s="210" t="s">
        <v>12050</v>
      </c>
      <c r="E497" s="270" t="s">
        <v>44040</v>
      </c>
      <c r="F497" s="270" t="s">
        <v>45737</v>
      </c>
      <c r="G497" s="270" t="s">
        <v>44041</v>
      </c>
      <c r="H497" s="270" t="s">
        <v>45915</v>
      </c>
      <c r="I497" s="270" t="s">
        <v>44042</v>
      </c>
      <c r="J497" s="135">
        <v>7203</v>
      </c>
      <c r="K497" s="135">
        <v>7203</v>
      </c>
      <c r="L497" s="210" t="s">
        <v>45700</v>
      </c>
      <c r="M497" s="82" t="s">
        <v>43499</v>
      </c>
      <c r="N497" s="97">
        <v>2</v>
      </c>
      <c r="O497" s="512">
        <v>1000</v>
      </c>
      <c r="P497" s="108">
        <f t="shared" si="9"/>
        <v>2000</v>
      </c>
      <c r="Q497" s="89" t="s">
        <v>12038</v>
      </c>
      <c r="R497" s="80" t="s">
        <v>43915</v>
      </c>
      <c r="S497" s="89" t="s">
        <v>38919</v>
      </c>
      <c r="T497" s="80">
        <v>50</v>
      </c>
    </row>
    <row r="498" spans="2:20" ht="15" customHeight="1">
      <c r="B498" s="90" t="s">
        <v>45488</v>
      </c>
      <c r="C498" s="210" t="s">
        <v>44743</v>
      </c>
      <c r="D498" s="210" t="s">
        <v>12050</v>
      </c>
      <c r="E498" s="270" t="s">
        <v>44043</v>
      </c>
      <c r="F498" s="270" t="s">
        <v>45737</v>
      </c>
      <c r="G498" s="270" t="s">
        <v>44041</v>
      </c>
      <c r="H498" s="270" t="s">
        <v>45915</v>
      </c>
      <c r="I498" s="270" t="s">
        <v>44044</v>
      </c>
      <c r="J498" s="135">
        <v>7204</v>
      </c>
      <c r="K498" s="135">
        <v>7204</v>
      </c>
      <c r="L498" s="210" t="s">
        <v>45700</v>
      </c>
      <c r="M498" s="82" t="s">
        <v>43499</v>
      </c>
      <c r="N498" s="97">
        <v>4</v>
      </c>
      <c r="O498" s="512">
        <v>1050</v>
      </c>
      <c r="P498" s="108">
        <f t="shared" si="9"/>
        <v>4200</v>
      </c>
      <c r="Q498" s="89" t="s">
        <v>12038</v>
      </c>
      <c r="R498" s="80" t="s">
        <v>43915</v>
      </c>
      <c r="S498" s="89" t="s">
        <v>38919</v>
      </c>
      <c r="T498" s="80">
        <v>50</v>
      </c>
    </row>
    <row r="499" spans="2:20" ht="15" customHeight="1">
      <c r="B499" s="90" t="s">
        <v>45489</v>
      </c>
      <c r="C499" s="210" t="s">
        <v>44743</v>
      </c>
      <c r="D499" s="210" t="s">
        <v>12050</v>
      </c>
      <c r="E499" s="270" t="s">
        <v>44045</v>
      </c>
      <c r="F499" s="270" t="s">
        <v>45737</v>
      </c>
      <c r="G499" s="270" t="s">
        <v>44041</v>
      </c>
      <c r="H499" s="270" t="s">
        <v>45916</v>
      </c>
      <c r="I499" s="270" t="s">
        <v>44046</v>
      </c>
      <c r="J499" s="135">
        <v>7205</v>
      </c>
      <c r="K499" s="135">
        <v>7205</v>
      </c>
      <c r="L499" s="210" t="s">
        <v>45700</v>
      </c>
      <c r="M499" s="82" t="s">
        <v>43499</v>
      </c>
      <c r="N499" s="97">
        <v>6</v>
      </c>
      <c r="O499" s="512">
        <v>1400</v>
      </c>
      <c r="P499" s="108">
        <f t="shared" si="9"/>
        <v>8400</v>
      </c>
      <c r="Q499" s="89" t="s">
        <v>12038</v>
      </c>
      <c r="R499" s="80" t="s">
        <v>43915</v>
      </c>
      <c r="S499" s="89" t="s">
        <v>38919</v>
      </c>
      <c r="T499" s="80">
        <v>50</v>
      </c>
    </row>
    <row r="500" spans="2:20" ht="15" customHeight="1">
      <c r="B500" s="90" t="s">
        <v>45490</v>
      </c>
      <c r="C500" s="210" t="s">
        <v>44743</v>
      </c>
      <c r="D500" s="210" t="s">
        <v>12050</v>
      </c>
      <c r="E500" s="270" t="s">
        <v>44045</v>
      </c>
      <c r="F500" s="270" t="s">
        <v>45737</v>
      </c>
      <c r="G500" s="270" t="s">
        <v>44041</v>
      </c>
      <c r="H500" s="270" t="s">
        <v>45916</v>
      </c>
      <c r="I500" s="270" t="s">
        <v>44046</v>
      </c>
      <c r="J500" s="135">
        <v>7604</v>
      </c>
      <c r="K500" s="135">
        <v>7604</v>
      </c>
      <c r="L500" s="210" t="s">
        <v>45700</v>
      </c>
      <c r="M500" s="82" t="s">
        <v>43499</v>
      </c>
      <c r="N500" s="97">
        <v>2</v>
      </c>
      <c r="O500" s="512">
        <v>1650</v>
      </c>
      <c r="P500" s="108">
        <f t="shared" si="9"/>
        <v>3300</v>
      </c>
      <c r="Q500" s="89" t="s">
        <v>12038</v>
      </c>
      <c r="R500" s="80" t="s">
        <v>43915</v>
      </c>
      <c r="S500" s="89" t="s">
        <v>38919</v>
      </c>
      <c r="T500" s="80">
        <v>50</v>
      </c>
    </row>
    <row r="501" spans="2:20" ht="15" customHeight="1">
      <c r="B501" s="90" t="s">
        <v>45491</v>
      </c>
      <c r="C501" s="210" t="s">
        <v>44743</v>
      </c>
      <c r="D501" s="210" t="s">
        <v>12050</v>
      </c>
      <c r="E501" s="270" t="s">
        <v>44047</v>
      </c>
      <c r="F501" s="270" t="s">
        <v>45737</v>
      </c>
      <c r="G501" s="270" t="s">
        <v>44041</v>
      </c>
      <c r="H501" s="270" t="s">
        <v>45917</v>
      </c>
      <c r="I501" s="270" t="s">
        <v>44048</v>
      </c>
      <c r="J501" s="135">
        <v>7206</v>
      </c>
      <c r="K501" s="135">
        <v>7206</v>
      </c>
      <c r="L501" s="210" t="s">
        <v>45700</v>
      </c>
      <c r="M501" s="82" t="s">
        <v>43499</v>
      </c>
      <c r="N501" s="97">
        <v>6</v>
      </c>
      <c r="O501" s="512">
        <v>1500</v>
      </c>
      <c r="P501" s="108">
        <f t="shared" si="9"/>
        <v>9000</v>
      </c>
      <c r="Q501" s="89" t="s">
        <v>12038</v>
      </c>
      <c r="R501" s="80" t="s">
        <v>43915</v>
      </c>
      <c r="S501" s="89" t="s">
        <v>38919</v>
      </c>
      <c r="T501" s="80">
        <v>50</v>
      </c>
    </row>
    <row r="502" spans="2:20" ht="15" customHeight="1">
      <c r="B502" s="90" t="s">
        <v>45492</v>
      </c>
      <c r="C502" s="210" t="s">
        <v>44743</v>
      </c>
      <c r="D502" s="210" t="s">
        <v>12050</v>
      </c>
      <c r="E502" s="270" t="s">
        <v>44047</v>
      </c>
      <c r="F502" s="270" t="s">
        <v>45737</v>
      </c>
      <c r="G502" s="270" t="s">
        <v>44041</v>
      </c>
      <c r="H502" s="270" t="s">
        <v>45917</v>
      </c>
      <c r="I502" s="270" t="s">
        <v>44048</v>
      </c>
      <c r="J502" s="135">
        <v>7305</v>
      </c>
      <c r="K502" s="135">
        <v>7305</v>
      </c>
      <c r="L502" s="210" t="s">
        <v>45700</v>
      </c>
      <c r="M502" s="82" t="s">
        <v>43499</v>
      </c>
      <c r="N502" s="97">
        <v>2</v>
      </c>
      <c r="O502" s="512">
        <v>1500</v>
      </c>
      <c r="P502" s="108">
        <f t="shared" si="9"/>
        <v>3000</v>
      </c>
      <c r="Q502" s="89" t="s">
        <v>12038</v>
      </c>
      <c r="R502" s="80" t="s">
        <v>43915</v>
      </c>
      <c r="S502" s="89" t="s">
        <v>38919</v>
      </c>
      <c r="T502" s="80">
        <v>50</v>
      </c>
    </row>
    <row r="503" spans="2:20" ht="15" customHeight="1">
      <c r="B503" s="90" t="s">
        <v>45493</v>
      </c>
      <c r="C503" s="210" t="s">
        <v>44743</v>
      </c>
      <c r="D503" s="210" t="s">
        <v>12050</v>
      </c>
      <c r="E503" s="270" t="s">
        <v>44047</v>
      </c>
      <c r="F503" s="270" t="s">
        <v>45737</v>
      </c>
      <c r="G503" s="270" t="s">
        <v>44041</v>
      </c>
      <c r="H503" s="270" t="s">
        <v>45917</v>
      </c>
      <c r="I503" s="270" t="s">
        <v>44048</v>
      </c>
      <c r="J503" s="135">
        <v>7506</v>
      </c>
      <c r="K503" s="135">
        <v>7506</v>
      </c>
      <c r="L503" s="210" t="s">
        <v>45700</v>
      </c>
      <c r="M503" s="82" t="s">
        <v>43499</v>
      </c>
      <c r="N503" s="97">
        <v>2</v>
      </c>
      <c r="O503" s="512">
        <v>1700</v>
      </c>
      <c r="P503" s="108">
        <f t="shared" si="9"/>
        <v>3400</v>
      </c>
      <c r="Q503" s="89" t="s">
        <v>12038</v>
      </c>
      <c r="R503" s="80" t="s">
        <v>43915</v>
      </c>
      <c r="S503" s="89" t="s">
        <v>38919</v>
      </c>
      <c r="T503" s="80">
        <v>50</v>
      </c>
    </row>
    <row r="504" spans="2:20" ht="15" customHeight="1">
      <c r="B504" s="90" t="s">
        <v>45494</v>
      </c>
      <c r="C504" s="210" t="s">
        <v>44743</v>
      </c>
      <c r="D504" s="210" t="s">
        <v>12050</v>
      </c>
      <c r="E504" s="270" t="s">
        <v>44047</v>
      </c>
      <c r="F504" s="270" t="s">
        <v>45737</v>
      </c>
      <c r="G504" s="270" t="s">
        <v>44041</v>
      </c>
      <c r="H504" s="270" t="s">
        <v>45917</v>
      </c>
      <c r="I504" s="270" t="s">
        <v>44048</v>
      </c>
      <c r="J504" s="135">
        <v>7605</v>
      </c>
      <c r="K504" s="135">
        <v>7605</v>
      </c>
      <c r="L504" s="210" t="s">
        <v>45700</v>
      </c>
      <c r="M504" s="82" t="s">
        <v>43499</v>
      </c>
      <c r="N504" s="97">
        <v>2</v>
      </c>
      <c r="O504" s="512">
        <v>2200</v>
      </c>
      <c r="P504" s="108">
        <f t="shared" si="9"/>
        <v>4400</v>
      </c>
      <c r="Q504" s="89" t="s">
        <v>12038</v>
      </c>
      <c r="R504" s="80" t="s">
        <v>43915</v>
      </c>
      <c r="S504" s="89" t="s">
        <v>38919</v>
      </c>
      <c r="T504" s="80">
        <v>50</v>
      </c>
    </row>
    <row r="505" spans="2:20" ht="15" customHeight="1">
      <c r="B505" s="90" t="s">
        <v>45495</v>
      </c>
      <c r="C505" s="210" t="s">
        <v>44743</v>
      </c>
      <c r="D505" s="210" t="s">
        <v>12050</v>
      </c>
      <c r="E505" s="270" t="s">
        <v>44049</v>
      </c>
      <c r="F505" s="270" t="s">
        <v>45737</v>
      </c>
      <c r="G505" s="270" t="s">
        <v>44041</v>
      </c>
      <c r="H505" s="270" t="s">
        <v>45918</v>
      </c>
      <c r="I505" s="270" t="s">
        <v>44050</v>
      </c>
      <c r="J505" s="135">
        <v>7207</v>
      </c>
      <c r="K505" s="135">
        <v>7207</v>
      </c>
      <c r="L505" s="210" t="s">
        <v>45700</v>
      </c>
      <c r="M505" s="82" t="s">
        <v>43499</v>
      </c>
      <c r="N505" s="97">
        <v>4</v>
      </c>
      <c r="O505" s="512">
        <v>2000</v>
      </c>
      <c r="P505" s="108">
        <f t="shared" si="9"/>
        <v>8000</v>
      </c>
      <c r="Q505" s="89" t="s">
        <v>12038</v>
      </c>
      <c r="R505" s="80" t="s">
        <v>43915</v>
      </c>
      <c r="S505" s="89" t="s">
        <v>38919</v>
      </c>
      <c r="T505" s="80">
        <v>50</v>
      </c>
    </row>
    <row r="506" spans="2:20" ht="15" customHeight="1">
      <c r="B506" s="90" t="s">
        <v>45496</v>
      </c>
      <c r="C506" s="210" t="s">
        <v>44743</v>
      </c>
      <c r="D506" s="210" t="s">
        <v>12050</v>
      </c>
      <c r="E506" s="270" t="s">
        <v>44049</v>
      </c>
      <c r="F506" s="270" t="s">
        <v>45737</v>
      </c>
      <c r="G506" s="270" t="s">
        <v>44041</v>
      </c>
      <c r="H506" s="270" t="s">
        <v>45918</v>
      </c>
      <c r="I506" s="270" t="s">
        <v>44050</v>
      </c>
      <c r="J506" s="135">
        <v>7306</v>
      </c>
      <c r="K506" s="135">
        <v>7306</v>
      </c>
      <c r="L506" s="210" t="s">
        <v>45700</v>
      </c>
      <c r="M506" s="82" t="s">
        <v>43499</v>
      </c>
      <c r="N506" s="97">
        <v>4</v>
      </c>
      <c r="O506" s="512">
        <v>2500</v>
      </c>
      <c r="P506" s="108">
        <f t="shared" si="9"/>
        <v>10000</v>
      </c>
      <c r="Q506" s="89" t="s">
        <v>12038</v>
      </c>
      <c r="R506" s="80" t="s">
        <v>43915</v>
      </c>
      <c r="S506" s="89" t="s">
        <v>38919</v>
      </c>
      <c r="T506" s="80">
        <v>50</v>
      </c>
    </row>
    <row r="507" spans="2:20" ht="15" customHeight="1">
      <c r="B507" s="90" t="s">
        <v>45497</v>
      </c>
      <c r="C507" s="210" t="s">
        <v>44743</v>
      </c>
      <c r="D507" s="210" t="s">
        <v>12050</v>
      </c>
      <c r="E507" s="270" t="s">
        <v>44051</v>
      </c>
      <c r="F507" s="270" t="s">
        <v>45737</v>
      </c>
      <c r="G507" s="270" t="s">
        <v>44041</v>
      </c>
      <c r="H507" s="270" t="s">
        <v>45919</v>
      </c>
      <c r="I507" s="270" t="s">
        <v>44052</v>
      </c>
      <c r="J507" s="135">
        <v>7208</v>
      </c>
      <c r="K507" s="135">
        <v>7208</v>
      </c>
      <c r="L507" s="210" t="s">
        <v>45700</v>
      </c>
      <c r="M507" s="82" t="s">
        <v>43499</v>
      </c>
      <c r="N507" s="97">
        <v>2</v>
      </c>
      <c r="O507" s="512">
        <v>2250</v>
      </c>
      <c r="P507" s="108">
        <f t="shared" si="9"/>
        <v>4500</v>
      </c>
      <c r="Q507" s="89" t="s">
        <v>12038</v>
      </c>
      <c r="R507" s="80" t="s">
        <v>43915</v>
      </c>
      <c r="S507" s="89" t="s">
        <v>38919</v>
      </c>
      <c r="T507" s="80">
        <v>50</v>
      </c>
    </row>
    <row r="508" spans="2:20" ht="15" customHeight="1">
      <c r="B508" s="90" t="s">
        <v>45498</v>
      </c>
      <c r="C508" s="210" t="s">
        <v>44743</v>
      </c>
      <c r="D508" s="210" t="s">
        <v>12050</v>
      </c>
      <c r="E508" s="270" t="s">
        <v>44051</v>
      </c>
      <c r="F508" s="270" t="s">
        <v>45737</v>
      </c>
      <c r="G508" s="270" t="s">
        <v>44041</v>
      </c>
      <c r="H508" s="270" t="s">
        <v>45919</v>
      </c>
      <c r="I508" s="270" t="s">
        <v>44052</v>
      </c>
      <c r="J508" s="135">
        <v>7307</v>
      </c>
      <c r="K508" s="135">
        <v>7307</v>
      </c>
      <c r="L508" s="210" t="s">
        <v>45700</v>
      </c>
      <c r="M508" s="82" t="s">
        <v>43499</v>
      </c>
      <c r="N508" s="97">
        <v>2</v>
      </c>
      <c r="O508" s="512">
        <v>2500</v>
      </c>
      <c r="P508" s="108">
        <f t="shared" si="9"/>
        <v>5000</v>
      </c>
      <c r="Q508" s="89" t="s">
        <v>12038</v>
      </c>
      <c r="R508" s="80" t="s">
        <v>43915</v>
      </c>
      <c r="S508" s="89" t="s">
        <v>38919</v>
      </c>
      <c r="T508" s="80">
        <v>50</v>
      </c>
    </row>
    <row r="509" spans="2:20" ht="15" customHeight="1">
      <c r="B509" s="90" t="s">
        <v>45499</v>
      </c>
      <c r="C509" s="210" t="s">
        <v>44743</v>
      </c>
      <c r="D509" s="210" t="s">
        <v>12050</v>
      </c>
      <c r="E509" s="270" t="s">
        <v>44053</v>
      </c>
      <c r="F509" s="270" t="s">
        <v>45737</v>
      </c>
      <c r="G509" s="270" t="s">
        <v>44041</v>
      </c>
      <c r="H509" s="270" t="s">
        <v>45920</v>
      </c>
      <c r="I509" s="270" t="s">
        <v>44054</v>
      </c>
      <c r="J509" s="135">
        <v>7308</v>
      </c>
      <c r="K509" s="135">
        <v>7308</v>
      </c>
      <c r="L509" s="210" t="s">
        <v>45700</v>
      </c>
      <c r="M509" s="82" t="s">
        <v>43499</v>
      </c>
      <c r="N509" s="97">
        <v>2</v>
      </c>
      <c r="O509" s="512">
        <v>3500</v>
      </c>
      <c r="P509" s="108">
        <f t="shared" si="9"/>
        <v>7000</v>
      </c>
      <c r="Q509" s="89" t="s">
        <v>12038</v>
      </c>
      <c r="R509" s="80" t="s">
        <v>43915</v>
      </c>
      <c r="S509" s="89" t="s">
        <v>38919</v>
      </c>
      <c r="T509" s="80">
        <v>50</v>
      </c>
    </row>
    <row r="510" spans="2:20" ht="15" customHeight="1">
      <c r="B510" s="90" t="s">
        <v>45500</v>
      </c>
      <c r="C510" s="210" t="s">
        <v>44743</v>
      </c>
      <c r="D510" s="210" t="s">
        <v>12050</v>
      </c>
      <c r="E510" s="270" t="s">
        <v>44053</v>
      </c>
      <c r="F510" s="270" t="s">
        <v>45737</v>
      </c>
      <c r="G510" s="270" t="s">
        <v>44041</v>
      </c>
      <c r="H510" s="270" t="s">
        <v>45920</v>
      </c>
      <c r="I510" s="270" t="s">
        <v>44054</v>
      </c>
      <c r="J510" s="135">
        <v>7509</v>
      </c>
      <c r="K510" s="135">
        <v>7509</v>
      </c>
      <c r="L510" s="210" t="s">
        <v>45700</v>
      </c>
      <c r="M510" s="82" t="s">
        <v>43499</v>
      </c>
      <c r="N510" s="97">
        <v>2</v>
      </c>
      <c r="O510" s="512">
        <v>2400</v>
      </c>
      <c r="P510" s="108">
        <f t="shared" si="9"/>
        <v>4800</v>
      </c>
      <c r="Q510" s="89" t="s">
        <v>12038</v>
      </c>
      <c r="R510" s="80" t="s">
        <v>43915</v>
      </c>
      <c r="S510" s="89" t="s">
        <v>38919</v>
      </c>
      <c r="T510" s="80">
        <v>50</v>
      </c>
    </row>
    <row r="511" spans="2:20" ht="15" customHeight="1">
      <c r="B511" s="90" t="s">
        <v>45501</v>
      </c>
      <c r="C511" s="210" t="s">
        <v>44743</v>
      </c>
      <c r="D511" s="210" t="s">
        <v>12050</v>
      </c>
      <c r="E511" s="270" t="s">
        <v>44053</v>
      </c>
      <c r="F511" s="270" t="s">
        <v>45737</v>
      </c>
      <c r="G511" s="270" t="s">
        <v>44041</v>
      </c>
      <c r="H511" s="270" t="s">
        <v>45921</v>
      </c>
      <c r="I511" s="270" t="s">
        <v>44054</v>
      </c>
      <c r="J511" s="135">
        <v>7510</v>
      </c>
      <c r="K511" s="135">
        <v>7510</v>
      </c>
      <c r="L511" s="210" t="s">
        <v>45700</v>
      </c>
      <c r="M511" s="82" t="s">
        <v>43499</v>
      </c>
      <c r="N511" s="97">
        <v>6</v>
      </c>
      <c r="O511" s="512">
        <v>2900</v>
      </c>
      <c r="P511" s="108">
        <f t="shared" si="9"/>
        <v>17400</v>
      </c>
      <c r="Q511" s="89" t="s">
        <v>12038</v>
      </c>
      <c r="R511" s="80" t="s">
        <v>43915</v>
      </c>
      <c r="S511" s="89" t="s">
        <v>38919</v>
      </c>
      <c r="T511" s="80">
        <v>50</v>
      </c>
    </row>
    <row r="512" spans="2:20" ht="15" customHeight="1">
      <c r="B512" s="90" t="s">
        <v>45502</v>
      </c>
      <c r="C512" s="210" t="s">
        <v>44743</v>
      </c>
      <c r="D512" s="210" t="s">
        <v>12050</v>
      </c>
      <c r="E512" s="270" t="s">
        <v>44053</v>
      </c>
      <c r="F512" s="270" t="s">
        <v>45737</v>
      </c>
      <c r="G512" s="270" t="s">
        <v>44041</v>
      </c>
      <c r="H512" s="270" t="s">
        <v>45921</v>
      </c>
      <c r="I512" s="270" t="s">
        <v>44054</v>
      </c>
      <c r="J512" s="135">
        <v>7608</v>
      </c>
      <c r="K512" s="135">
        <v>7608</v>
      </c>
      <c r="L512" s="210" t="s">
        <v>45700</v>
      </c>
      <c r="M512" s="82" t="s">
        <v>43499</v>
      </c>
      <c r="N512" s="97">
        <v>6</v>
      </c>
      <c r="O512" s="512">
        <v>4500</v>
      </c>
      <c r="P512" s="108">
        <f t="shared" si="9"/>
        <v>27000</v>
      </c>
      <c r="Q512" s="89" t="s">
        <v>12038</v>
      </c>
      <c r="R512" s="80" t="s">
        <v>43915</v>
      </c>
      <c r="S512" s="89" t="s">
        <v>38919</v>
      </c>
      <c r="T512" s="80">
        <v>50</v>
      </c>
    </row>
    <row r="513" spans="2:20" ht="15" customHeight="1">
      <c r="B513" s="90" t="s">
        <v>45503</v>
      </c>
      <c r="C513" s="210" t="s">
        <v>44743</v>
      </c>
      <c r="D513" s="210" t="s">
        <v>12050</v>
      </c>
      <c r="E513" s="270" t="s">
        <v>44053</v>
      </c>
      <c r="F513" s="270" t="s">
        <v>45737</v>
      </c>
      <c r="G513" s="270" t="s">
        <v>44041</v>
      </c>
      <c r="H513" s="270" t="s">
        <v>45922</v>
      </c>
      <c r="I513" s="270" t="s">
        <v>44054</v>
      </c>
      <c r="J513" s="135">
        <v>127509</v>
      </c>
      <c r="K513" s="135">
        <v>127509</v>
      </c>
      <c r="L513" s="210" t="s">
        <v>45700</v>
      </c>
      <c r="M513" s="82" t="s">
        <v>43499</v>
      </c>
      <c r="N513" s="91">
        <v>6</v>
      </c>
      <c r="O513" s="512">
        <v>3500</v>
      </c>
      <c r="P513" s="108">
        <f t="shared" si="9"/>
        <v>21000</v>
      </c>
      <c r="Q513" s="89" t="s">
        <v>12038</v>
      </c>
      <c r="R513" s="80" t="s">
        <v>43915</v>
      </c>
      <c r="S513" s="89" t="s">
        <v>38919</v>
      </c>
      <c r="T513" s="80">
        <v>50</v>
      </c>
    </row>
    <row r="514" spans="2:20" ht="15" customHeight="1">
      <c r="B514" s="90" t="s">
        <v>45504</v>
      </c>
      <c r="C514" s="210" t="s">
        <v>44743</v>
      </c>
      <c r="D514" s="210" t="s">
        <v>12050</v>
      </c>
      <c r="E514" s="270" t="s">
        <v>44055</v>
      </c>
      <c r="F514" s="270" t="s">
        <v>45737</v>
      </c>
      <c r="G514" s="270" t="s">
        <v>44041</v>
      </c>
      <c r="H514" s="270" t="s">
        <v>45922</v>
      </c>
      <c r="I514" s="270" t="s">
        <v>44056</v>
      </c>
      <c r="J514" s="135">
        <v>7309</v>
      </c>
      <c r="K514" s="135">
        <v>7309</v>
      </c>
      <c r="L514" s="210" t="s">
        <v>45700</v>
      </c>
      <c r="M514" s="82" t="s">
        <v>43499</v>
      </c>
      <c r="N514" s="97">
        <v>4</v>
      </c>
      <c r="O514" s="512">
        <v>4300</v>
      </c>
      <c r="P514" s="108">
        <f t="shared" si="9"/>
        <v>17200</v>
      </c>
      <c r="Q514" s="89" t="s">
        <v>12038</v>
      </c>
      <c r="R514" s="80" t="s">
        <v>43915</v>
      </c>
      <c r="S514" s="89" t="s">
        <v>38919</v>
      </c>
      <c r="T514" s="80">
        <v>50</v>
      </c>
    </row>
    <row r="515" spans="2:20" ht="15" customHeight="1">
      <c r="B515" s="90" t="s">
        <v>45505</v>
      </c>
      <c r="C515" s="210" t="s">
        <v>44743</v>
      </c>
      <c r="D515" s="210" t="s">
        <v>12050</v>
      </c>
      <c r="E515" s="270" t="s">
        <v>44057</v>
      </c>
      <c r="F515" s="270" t="s">
        <v>45737</v>
      </c>
      <c r="G515" s="270" t="s">
        <v>44041</v>
      </c>
      <c r="H515" s="270" t="s">
        <v>45923</v>
      </c>
      <c r="I515" s="270" t="s">
        <v>44058</v>
      </c>
      <c r="J515" s="135">
        <v>7310</v>
      </c>
      <c r="K515" s="135">
        <v>7310</v>
      </c>
      <c r="L515" s="210" t="s">
        <v>45700</v>
      </c>
      <c r="M515" s="82" t="s">
        <v>43499</v>
      </c>
      <c r="N515" s="97">
        <v>2</v>
      </c>
      <c r="O515" s="512">
        <v>4500</v>
      </c>
      <c r="P515" s="108">
        <f t="shared" ref="P515:P585" si="10">IFERROR(N515*O515,0)</f>
        <v>9000</v>
      </c>
      <c r="Q515" s="89" t="s">
        <v>12038</v>
      </c>
      <c r="R515" s="80" t="s">
        <v>43915</v>
      </c>
      <c r="S515" s="89" t="s">
        <v>38919</v>
      </c>
      <c r="T515" s="80">
        <v>50</v>
      </c>
    </row>
    <row r="516" spans="2:20" ht="15" customHeight="1">
      <c r="B516" s="90" t="s">
        <v>45506</v>
      </c>
      <c r="C516" s="210" t="s">
        <v>44743</v>
      </c>
      <c r="D516" s="210" t="s">
        <v>12050</v>
      </c>
      <c r="E516" s="270" t="s">
        <v>44057</v>
      </c>
      <c r="F516" s="270" t="s">
        <v>45737</v>
      </c>
      <c r="G516" s="270" t="s">
        <v>44041</v>
      </c>
      <c r="H516" s="270" t="s">
        <v>45924</v>
      </c>
      <c r="I516" s="270" t="s">
        <v>44058</v>
      </c>
      <c r="J516" s="135">
        <v>7212</v>
      </c>
      <c r="K516" s="135">
        <v>7212</v>
      </c>
      <c r="L516" s="210" t="s">
        <v>45700</v>
      </c>
      <c r="M516" s="82" t="s">
        <v>43499</v>
      </c>
      <c r="N516" s="97">
        <v>2</v>
      </c>
      <c r="O516" s="512">
        <v>5350</v>
      </c>
      <c r="P516" s="108">
        <f t="shared" si="10"/>
        <v>10700</v>
      </c>
      <c r="Q516" s="89" t="s">
        <v>12038</v>
      </c>
      <c r="R516" s="80" t="s">
        <v>43915</v>
      </c>
      <c r="S516" s="89" t="s">
        <v>38919</v>
      </c>
      <c r="T516" s="80">
        <v>50</v>
      </c>
    </row>
    <row r="517" spans="2:20" ht="15" customHeight="1">
      <c r="B517" s="90" t="s">
        <v>45507</v>
      </c>
      <c r="C517" s="210" t="s">
        <v>44743</v>
      </c>
      <c r="D517" s="210" t="s">
        <v>12050</v>
      </c>
      <c r="E517" s="270" t="s">
        <v>44068</v>
      </c>
      <c r="F517" s="270" t="s">
        <v>45737</v>
      </c>
      <c r="G517" s="270" t="s">
        <v>44041</v>
      </c>
      <c r="H517" s="270" t="s">
        <v>45925</v>
      </c>
      <c r="I517" s="270" t="s">
        <v>44069</v>
      </c>
      <c r="J517" s="135">
        <v>7611</v>
      </c>
      <c r="K517" s="135">
        <v>7611</v>
      </c>
      <c r="L517" s="210" t="s">
        <v>45700</v>
      </c>
      <c r="M517" s="82" t="s">
        <v>43499</v>
      </c>
      <c r="N517" s="97">
        <v>4</v>
      </c>
      <c r="O517" s="512">
        <v>9000</v>
      </c>
      <c r="P517" s="108">
        <f t="shared" si="10"/>
        <v>36000</v>
      </c>
      <c r="Q517" s="89" t="s">
        <v>12038</v>
      </c>
      <c r="R517" s="80" t="s">
        <v>43915</v>
      </c>
      <c r="S517" s="89" t="s">
        <v>38919</v>
      </c>
      <c r="T517" s="80">
        <v>50</v>
      </c>
    </row>
    <row r="518" spans="2:20" ht="15" customHeight="1">
      <c r="B518" s="90" t="s">
        <v>45508</v>
      </c>
      <c r="C518" s="210" t="s">
        <v>44743</v>
      </c>
      <c r="D518" s="210" t="s">
        <v>12050</v>
      </c>
      <c r="E518" s="270" t="s">
        <v>44072</v>
      </c>
      <c r="F518" s="270" t="s">
        <v>45737</v>
      </c>
      <c r="G518" s="270" t="s">
        <v>44041</v>
      </c>
      <c r="H518" s="270" t="s">
        <v>45926</v>
      </c>
      <c r="I518" s="270" t="s">
        <v>44073</v>
      </c>
      <c r="J518" s="135">
        <v>7815</v>
      </c>
      <c r="K518" s="135">
        <v>7815</v>
      </c>
      <c r="L518" s="210" t="s">
        <v>45700</v>
      </c>
      <c r="M518" s="82" t="s">
        <v>43499</v>
      </c>
      <c r="N518" s="97">
        <v>4</v>
      </c>
      <c r="O518" s="512">
        <v>9500</v>
      </c>
      <c r="P518" s="108">
        <f t="shared" si="10"/>
        <v>38000</v>
      </c>
      <c r="Q518" s="89" t="s">
        <v>12038</v>
      </c>
      <c r="R518" s="80" t="s">
        <v>43915</v>
      </c>
      <c r="S518" s="89" t="s">
        <v>38919</v>
      </c>
      <c r="T518" s="80">
        <v>50</v>
      </c>
    </row>
    <row r="519" spans="2:20" ht="15" customHeight="1">
      <c r="B519" s="90" t="s">
        <v>45509</v>
      </c>
      <c r="C519" s="210" t="s">
        <v>44743</v>
      </c>
      <c r="D519" s="210" t="s">
        <v>12050</v>
      </c>
      <c r="E519" s="270" t="s">
        <v>44072</v>
      </c>
      <c r="F519" s="270" t="s">
        <v>45737</v>
      </c>
      <c r="G519" s="270" t="s">
        <v>44041</v>
      </c>
      <c r="H519" s="270" t="s">
        <v>45926</v>
      </c>
      <c r="I519" s="270" t="s">
        <v>44073</v>
      </c>
      <c r="J519" s="135" t="s">
        <v>44160</v>
      </c>
      <c r="K519" s="135" t="s">
        <v>44160</v>
      </c>
      <c r="L519" s="210" t="s">
        <v>45700</v>
      </c>
      <c r="M519" s="104" t="s">
        <v>43499</v>
      </c>
      <c r="N519" s="213">
        <v>2</v>
      </c>
      <c r="O519" s="513">
        <v>52500</v>
      </c>
      <c r="P519" s="140">
        <f t="shared" si="10"/>
        <v>105000</v>
      </c>
      <c r="Q519" s="141" t="s">
        <v>12038</v>
      </c>
      <c r="R519" s="99" t="s">
        <v>43915</v>
      </c>
      <c r="S519" s="141" t="s">
        <v>38919</v>
      </c>
      <c r="T519" s="99">
        <v>50</v>
      </c>
    </row>
    <row r="520" spans="2:20" ht="15" customHeight="1">
      <c r="B520" s="90" t="s">
        <v>45510</v>
      </c>
      <c r="C520" s="210" t="s">
        <v>44743</v>
      </c>
      <c r="D520" s="210" t="s">
        <v>12050</v>
      </c>
      <c r="E520" s="270" t="s">
        <v>44066</v>
      </c>
      <c r="F520" s="270" t="s">
        <v>45737</v>
      </c>
      <c r="G520" s="270" t="s">
        <v>44041</v>
      </c>
      <c r="H520" s="270" t="s">
        <v>45927</v>
      </c>
      <c r="I520" s="270" t="s">
        <v>44067</v>
      </c>
      <c r="J520" s="135">
        <v>7517</v>
      </c>
      <c r="K520" s="135">
        <v>7517</v>
      </c>
      <c r="L520" s="210" t="s">
        <v>45700</v>
      </c>
      <c r="M520" s="82" t="s">
        <v>43499</v>
      </c>
      <c r="N520" s="97">
        <v>4</v>
      </c>
      <c r="O520" s="512">
        <v>9500</v>
      </c>
      <c r="P520" s="108">
        <f t="shared" si="10"/>
        <v>38000</v>
      </c>
      <c r="Q520" s="89" t="s">
        <v>12038</v>
      </c>
      <c r="R520" s="80" t="s">
        <v>43915</v>
      </c>
      <c r="S520" s="89" t="s">
        <v>38919</v>
      </c>
      <c r="T520" s="80">
        <v>50</v>
      </c>
    </row>
    <row r="521" spans="2:20" ht="15" customHeight="1">
      <c r="B521" s="90" t="s">
        <v>45511</v>
      </c>
      <c r="C521" s="210" t="s">
        <v>44743</v>
      </c>
      <c r="D521" s="210" t="s">
        <v>12050</v>
      </c>
      <c r="E521" s="270" t="s">
        <v>44062</v>
      </c>
      <c r="F521" s="270" t="s">
        <v>45737</v>
      </c>
      <c r="G521" s="270" t="s">
        <v>44041</v>
      </c>
      <c r="H521" s="270" t="s">
        <v>45928</v>
      </c>
      <c r="I521" s="270" t="s">
        <v>44063</v>
      </c>
      <c r="J521" s="135">
        <v>7218</v>
      </c>
      <c r="K521" s="135">
        <v>7218</v>
      </c>
      <c r="L521" s="210" t="s">
        <v>45700</v>
      </c>
      <c r="M521" s="82" t="s">
        <v>43499</v>
      </c>
      <c r="N521" s="97">
        <v>2</v>
      </c>
      <c r="O521" s="512">
        <v>12150</v>
      </c>
      <c r="P521" s="108">
        <f t="shared" si="10"/>
        <v>24300</v>
      </c>
      <c r="Q521" s="89" t="s">
        <v>12038</v>
      </c>
      <c r="R521" s="80" t="s">
        <v>43915</v>
      </c>
      <c r="S521" s="89" t="s">
        <v>38919</v>
      </c>
      <c r="T521" s="80">
        <v>50</v>
      </c>
    </row>
    <row r="522" spans="2:20" ht="15" customHeight="1">
      <c r="B522" s="90" t="s">
        <v>45512</v>
      </c>
      <c r="C522" s="210" t="s">
        <v>44743</v>
      </c>
      <c r="D522" s="210" t="s">
        <v>12050</v>
      </c>
      <c r="E522" s="270" t="s">
        <v>44062</v>
      </c>
      <c r="F522" s="270" t="s">
        <v>45737</v>
      </c>
      <c r="G522" s="270" t="s">
        <v>44041</v>
      </c>
      <c r="H522" s="270" t="s">
        <v>45928</v>
      </c>
      <c r="I522" s="270" t="s">
        <v>44063</v>
      </c>
      <c r="J522" s="135" t="s">
        <v>44159</v>
      </c>
      <c r="K522" s="135" t="s">
        <v>44159</v>
      </c>
      <c r="L522" s="210" t="s">
        <v>45700</v>
      </c>
      <c r="M522" s="82" t="s">
        <v>43499</v>
      </c>
      <c r="N522" s="91">
        <v>2</v>
      </c>
      <c r="O522" s="512">
        <v>67000</v>
      </c>
      <c r="P522" s="108">
        <f t="shared" si="10"/>
        <v>134000</v>
      </c>
      <c r="Q522" s="89" t="s">
        <v>12038</v>
      </c>
      <c r="R522" s="80" t="s">
        <v>43915</v>
      </c>
      <c r="S522" s="89" t="s">
        <v>38919</v>
      </c>
      <c r="T522" s="80">
        <v>50</v>
      </c>
    </row>
    <row r="523" spans="2:20" ht="15" customHeight="1">
      <c r="B523" s="90" t="s">
        <v>45513</v>
      </c>
      <c r="C523" s="210" t="s">
        <v>44743</v>
      </c>
      <c r="D523" s="210" t="s">
        <v>12050</v>
      </c>
      <c r="E523" s="270" t="s">
        <v>44070</v>
      </c>
      <c r="F523" s="270" t="s">
        <v>45737</v>
      </c>
      <c r="G523" s="270" t="s">
        <v>44041</v>
      </c>
      <c r="H523" s="270" t="s">
        <v>45929</v>
      </c>
      <c r="I523" s="270" t="s">
        <v>44071</v>
      </c>
      <c r="J523" s="135">
        <v>7616</v>
      </c>
      <c r="K523" s="135">
        <v>7616</v>
      </c>
      <c r="L523" s="210" t="s">
        <v>45700</v>
      </c>
      <c r="M523" s="82" t="s">
        <v>43499</v>
      </c>
      <c r="N523" s="97">
        <v>2</v>
      </c>
      <c r="O523" s="512">
        <v>22300</v>
      </c>
      <c r="P523" s="108">
        <f t="shared" si="10"/>
        <v>44600</v>
      </c>
      <c r="Q523" s="89" t="s">
        <v>12038</v>
      </c>
      <c r="R523" s="80" t="s">
        <v>43915</v>
      </c>
      <c r="S523" s="89" t="s">
        <v>38919</v>
      </c>
      <c r="T523" s="80">
        <v>50</v>
      </c>
    </row>
    <row r="524" spans="2:20" ht="15" customHeight="1">
      <c r="B524" s="90" t="s">
        <v>45514</v>
      </c>
      <c r="C524" s="210" t="s">
        <v>44743</v>
      </c>
      <c r="D524" s="210" t="s">
        <v>12050</v>
      </c>
      <c r="E524" s="270" t="s">
        <v>44064</v>
      </c>
      <c r="F524" s="270" t="s">
        <v>45737</v>
      </c>
      <c r="G524" s="270" t="s">
        <v>44041</v>
      </c>
      <c r="H524" s="270" t="s">
        <v>45930</v>
      </c>
      <c r="I524" s="270" t="s">
        <v>44065</v>
      </c>
      <c r="J524" s="135">
        <v>7318</v>
      </c>
      <c r="K524" s="135">
        <v>7318</v>
      </c>
      <c r="L524" s="210" t="s">
        <v>45700</v>
      </c>
      <c r="M524" s="82" t="s">
        <v>43499</v>
      </c>
      <c r="N524" s="97">
        <v>4</v>
      </c>
      <c r="O524" s="512">
        <v>20150</v>
      </c>
      <c r="P524" s="108">
        <f t="shared" si="10"/>
        <v>80600</v>
      </c>
      <c r="Q524" s="89" t="s">
        <v>12038</v>
      </c>
      <c r="R524" s="80" t="s">
        <v>43915</v>
      </c>
      <c r="S524" s="89" t="s">
        <v>38919</v>
      </c>
      <c r="T524" s="80">
        <v>50</v>
      </c>
    </row>
    <row r="525" spans="2:20" ht="15" customHeight="1">
      <c r="B525" s="90" t="s">
        <v>45515</v>
      </c>
      <c r="C525" s="210" t="s">
        <v>44743</v>
      </c>
      <c r="D525" s="210" t="s">
        <v>12050</v>
      </c>
      <c r="E525" s="270" t="s">
        <v>44064</v>
      </c>
      <c r="F525" s="270" t="s">
        <v>45737</v>
      </c>
      <c r="G525" s="270" t="s">
        <v>44041</v>
      </c>
      <c r="H525" s="270" t="s">
        <v>45930</v>
      </c>
      <c r="I525" s="270" t="s">
        <v>44065</v>
      </c>
      <c r="J525" s="135">
        <v>7618</v>
      </c>
      <c r="K525" s="135">
        <v>7618</v>
      </c>
      <c r="L525" s="210" t="s">
        <v>45700</v>
      </c>
      <c r="M525" s="82" t="s">
        <v>43499</v>
      </c>
      <c r="N525" s="97">
        <v>2</v>
      </c>
      <c r="O525" s="512">
        <v>29600</v>
      </c>
      <c r="P525" s="108">
        <f t="shared" si="10"/>
        <v>59200</v>
      </c>
      <c r="Q525" s="89" t="s">
        <v>12038</v>
      </c>
      <c r="R525" s="80" t="s">
        <v>43915</v>
      </c>
      <c r="S525" s="89" t="s">
        <v>38919</v>
      </c>
      <c r="T525" s="80">
        <v>50</v>
      </c>
    </row>
    <row r="526" spans="2:20" ht="15" customHeight="1">
      <c r="B526" s="90" t="s">
        <v>45516</v>
      </c>
      <c r="C526" s="210" t="s">
        <v>44743</v>
      </c>
      <c r="D526" s="210" t="s">
        <v>12050</v>
      </c>
      <c r="E526" s="270" t="s">
        <v>44140</v>
      </c>
      <c r="F526" s="270" t="s">
        <v>45738</v>
      </c>
      <c r="G526" s="270" t="s">
        <v>44141</v>
      </c>
      <c r="H526" s="270" t="s">
        <v>45738</v>
      </c>
      <c r="I526" s="270" t="s">
        <v>44141</v>
      </c>
      <c r="J526" s="135">
        <v>688911</v>
      </c>
      <c r="K526" s="135">
        <v>688911</v>
      </c>
      <c r="L526" s="210" t="s">
        <v>45700</v>
      </c>
      <c r="M526" s="82" t="s">
        <v>43499</v>
      </c>
      <c r="N526" s="91">
        <v>2</v>
      </c>
      <c r="O526" s="512">
        <v>2400</v>
      </c>
      <c r="P526" s="108">
        <f t="shared" si="10"/>
        <v>4800</v>
      </c>
      <c r="Q526" s="89" t="s">
        <v>12038</v>
      </c>
      <c r="R526" s="80" t="s">
        <v>43915</v>
      </c>
      <c r="S526" s="89" t="s">
        <v>38919</v>
      </c>
      <c r="T526" s="80">
        <v>50</v>
      </c>
    </row>
    <row r="527" spans="2:20" ht="15" customHeight="1">
      <c r="B527" s="90" t="s">
        <v>45517</v>
      </c>
      <c r="C527" s="210" t="s">
        <v>44743</v>
      </c>
      <c r="D527" s="210" t="s">
        <v>12050</v>
      </c>
      <c r="E527" s="270" t="s">
        <v>44140</v>
      </c>
      <c r="F527" s="270" t="s">
        <v>45738</v>
      </c>
      <c r="G527" s="270" t="s">
        <v>44141</v>
      </c>
      <c r="H527" s="270" t="s">
        <v>45738</v>
      </c>
      <c r="I527" s="270" t="s">
        <v>44141</v>
      </c>
      <c r="J527" s="135">
        <v>8109</v>
      </c>
      <c r="K527" s="135">
        <v>8109</v>
      </c>
      <c r="L527" s="210" t="s">
        <v>45700</v>
      </c>
      <c r="M527" s="82" t="s">
        <v>43499</v>
      </c>
      <c r="N527" s="91">
        <v>6</v>
      </c>
      <c r="O527" s="512">
        <v>3000</v>
      </c>
      <c r="P527" s="108">
        <f t="shared" si="10"/>
        <v>18000</v>
      </c>
      <c r="Q527" s="89" t="s">
        <v>12038</v>
      </c>
      <c r="R527" s="80" t="s">
        <v>43915</v>
      </c>
      <c r="S527" s="89" t="s">
        <v>38919</v>
      </c>
      <c r="T527" s="80">
        <v>50</v>
      </c>
    </row>
    <row r="528" spans="2:20" ht="15" customHeight="1">
      <c r="B528" s="90" t="s">
        <v>45518</v>
      </c>
      <c r="C528" s="210" t="s">
        <v>44743</v>
      </c>
      <c r="D528" s="210" t="s">
        <v>12050</v>
      </c>
      <c r="E528" s="270" t="s">
        <v>44140</v>
      </c>
      <c r="F528" s="270" t="s">
        <v>45738</v>
      </c>
      <c r="G528" s="270" t="s">
        <v>44141</v>
      </c>
      <c r="H528" s="270" t="s">
        <v>45738</v>
      </c>
      <c r="I528" s="270" t="s">
        <v>44141</v>
      </c>
      <c r="J528" s="135">
        <v>8110</v>
      </c>
      <c r="K528" s="135">
        <v>8110</v>
      </c>
      <c r="L528" s="210" t="s">
        <v>45700</v>
      </c>
      <c r="M528" s="82" t="s">
        <v>43499</v>
      </c>
      <c r="N528" s="91">
        <v>2</v>
      </c>
      <c r="O528" s="512">
        <v>3600</v>
      </c>
      <c r="P528" s="108">
        <f t="shared" si="10"/>
        <v>7200</v>
      </c>
      <c r="Q528" s="89" t="s">
        <v>12038</v>
      </c>
      <c r="R528" s="80" t="s">
        <v>43915</v>
      </c>
      <c r="S528" s="89" t="s">
        <v>38919</v>
      </c>
      <c r="T528" s="80">
        <v>50</v>
      </c>
    </row>
    <row r="529" spans="2:20" ht="15" customHeight="1">
      <c r="B529" s="90" t="s">
        <v>45519</v>
      </c>
      <c r="C529" s="210" t="s">
        <v>44743</v>
      </c>
      <c r="D529" s="210" t="s">
        <v>12050</v>
      </c>
      <c r="E529" s="270" t="s">
        <v>44140</v>
      </c>
      <c r="F529" s="270" t="s">
        <v>45738</v>
      </c>
      <c r="G529" s="270" t="s">
        <v>44141</v>
      </c>
      <c r="H529" s="270" t="s">
        <v>45738</v>
      </c>
      <c r="I529" s="270" t="s">
        <v>44141</v>
      </c>
      <c r="J529" s="135">
        <v>8210</v>
      </c>
      <c r="K529" s="135">
        <v>8210</v>
      </c>
      <c r="L529" s="210" t="s">
        <v>45700</v>
      </c>
      <c r="M529" s="82" t="s">
        <v>43499</v>
      </c>
      <c r="N529" s="91">
        <v>2</v>
      </c>
      <c r="O529" s="512">
        <v>3600</v>
      </c>
      <c r="P529" s="108">
        <f t="shared" si="10"/>
        <v>7200</v>
      </c>
      <c r="Q529" s="89" t="s">
        <v>12038</v>
      </c>
      <c r="R529" s="80" t="s">
        <v>43915</v>
      </c>
      <c r="S529" s="89" t="s">
        <v>38919</v>
      </c>
      <c r="T529" s="80">
        <v>50</v>
      </c>
    </row>
    <row r="530" spans="2:20" ht="15" customHeight="1">
      <c r="B530" s="90" t="s">
        <v>45520</v>
      </c>
      <c r="C530" s="210" t="s">
        <v>44743</v>
      </c>
      <c r="D530" s="210" t="s">
        <v>12050</v>
      </c>
      <c r="E530" s="270" t="s">
        <v>44029</v>
      </c>
      <c r="F530" s="270" t="s">
        <v>45739</v>
      </c>
      <c r="G530" s="270" t="s">
        <v>44030</v>
      </c>
      <c r="H530" s="270" t="s">
        <v>45931</v>
      </c>
      <c r="I530" s="270" t="s">
        <v>44031</v>
      </c>
      <c r="J530" s="135">
        <v>1205</v>
      </c>
      <c r="K530" s="135">
        <v>1205</v>
      </c>
      <c r="L530" s="210" t="s">
        <v>45700</v>
      </c>
      <c r="M530" s="82" t="s">
        <v>43499</v>
      </c>
      <c r="N530" s="97">
        <v>2</v>
      </c>
      <c r="O530" s="512">
        <v>1125</v>
      </c>
      <c r="P530" s="108">
        <f t="shared" si="10"/>
        <v>2250</v>
      </c>
      <c r="Q530" s="89" t="s">
        <v>12038</v>
      </c>
      <c r="R530" s="80" t="s">
        <v>43915</v>
      </c>
      <c r="S530" s="89" t="s">
        <v>38919</v>
      </c>
      <c r="T530" s="80">
        <v>50</v>
      </c>
    </row>
    <row r="531" spans="2:20" ht="15" customHeight="1">
      <c r="B531" s="90" t="s">
        <v>45521</v>
      </c>
      <c r="C531" s="210" t="s">
        <v>44743</v>
      </c>
      <c r="D531" s="210" t="s">
        <v>12050</v>
      </c>
      <c r="E531" s="270" t="s">
        <v>44142</v>
      </c>
      <c r="F531" s="270" t="s">
        <v>45740</v>
      </c>
      <c r="G531" s="270" t="s">
        <v>44143</v>
      </c>
      <c r="H531" s="270" t="s">
        <v>45932</v>
      </c>
      <c r="I531" s="270" t="s">
        <v>44144</v>
      </c>
      <c r="J531" s="135" t="s">
        <v>44145</v>
      </c>
      <c r="K531" s="135" t="s">
        <v>44145</v>
      </c>
      <c r="L531" s="210" t="s">
        <v>45700</v>
      </c>
      <c r="M531" s="82" t="s">
        <v>43499</v>
      </c>
      <c r="N531" s="91">
        <v>2</v>
      </c>
      <c r="O531" s="512">
        <v>4300</v>
      </c>
      <c r="P531" s="108">
        <f t="shared" si="10"/>
        <v>8600</v>
      </c>
      <c r="Q531" s="89" t="s">
        <v>12038</v>
      </c>
      <c r="R531" s="80" t="s">
        <v>43915</v>
      </c>
      <c r="S531" s="89" t="s">
        <v>38919</v>
      </c>
      <c r="T531" s="80">
        <v>50</v>
      </c>
    </row>
    <row r="532" spans="2:20" ht="15" customHeight="1">
      <c r="B532" s="90" t="s">
        <v>45522</v>
      </c>
      <c r="C532" s="210" t="s">
        <v>44743</v>
      </c>
      <c r="D532" s="210" t="s">
        <v>12050</v>
      </c>
      <c r="E532" s="270" t="s">
        <v>44102</v>
      </c>
      <c r="F532" s="270" t="s">
        <v>45741</v>
      </c>
      <c r="G532" s="270" t="s">
        <v>44103</v>
      </c>
      <c r="H532" s="270" t="s">
        <v>45933</v>
      </c>
      <c r="I532" s="270" t="s">
        <v>44104</v>
      </c>
      <c r="J532" s="211" t="s">
        <v>44105</v>
      </c>
      <c r="K532" s="211" t="s">
        <v>44105</v>
      </c>
      <c r="L532" s="210" t="s">
        <v>45700</v>
      </c>
      <c r="M532" s="82" t="s">
        <v>43499</v>
      </c>
      <c r="N532" s="97">
        <v>2</v>
      </c>
      <c r="O532" s="512">
        <v>1300</v>
      </c>
      <c r="P532" s="108">
        <f t="shared" si="10"/>
        <v>2600</v>
      </c>
      <c r="Q532" s="89" t="s">
        <v>12038</v>
      </c>
      <c r="R532" s="80" t="s">
        <v>43915</v>
      </c>
      <c r="S532" s="89" t="s">
        <v>38919</v>
      </c>
      <c r="T532" s="80">
        <v>50</v>
      </c>
    </row>
    <row r="533" spans="2:20" ht="15" customHeight="1">
      <c r="B533" s="90" t="s">
        <v>45523</v>
      </c>
      <c r="C533" s="210" t="s">
        <v>44743</v>
      </c>
      <c r="D533" s="210" t="s">
        <v>12050</v>
      </c>
      <c r="E533" s="270" t="s">
        <v>44107</v>
      </c>
      <c r="F533" s="270" t="s">
        <v>45742</v>
      </c>
      <c r="G533" s="270" t="s">
        <v>44108</v>
      </c>
      <c r="H533" s="270" t="s">
        <v>45934</v>
      </c>
      <c r="I533" s="270" t="s">
        <v>44109</v>
      </c>
      <c r="J533" s="211" t="s">
        <v>44110</v>
      </c>
      <c r="K533" s="211" t="s">
        <v>44110</v>
      </c>
      <c r="L533" s="210" t="s">
        <v>45700</v>
      </c>
      <c r="M533" s="82" t="s">
        <v>43499</v>
      </c>
      <c r="N533" s="97">
        <v>2</v>
      </c>
      <c r="O533" s="512">
        <v>1500</v>
      </c>
      <c r="P533" s="108">
        <f t="shared" si="10"/>
        <v>3000</v>
      </c>
      <c r="Q533" s="89" t="s">
        <v>12038</v>
      </c>
      <c r="R533" s="80" t="s">
        <v>43915</v>
      </c>
      <c r="S533" s="89" t="s">
        <v>38919</v>
      </c>
      <c r="T533" s="80">
        <v>50</v>
      </c>
    </row>
    <row r="534" spans="2:20" ht="15" customHeight="1">
      <c r="B534" s="90" t="s">
        <v>45524</v>
      </c>
      <c r="C534" s="210" t="s">
        <v>44743</v>
      </c>
      <c r="D534" s="210" t="s">
        <v>12050</v>
      </c>
      <c r="E534" s="270" t="s">
        <v>44107</v>
      </c>
      <c r="F534" s="270" t="s">
        <v>45742</v>
      </c>
      <c r="G534" s="270" t="s">
        <v>44108</v>
      </c>
      <c r="H534" s="270" t="s">
        <v>45934</v>
      </c>
      <c r="I534" s="270" t="s">
        <v>44109</v>
      </c>
      <c r="J534" s="211" t="s">
        <v>44111</v>
      </c>
      <c r="K534" s="211" t="s">
        <v>44111</v>
      </c>
      <c r="L534" s="210" t="s">
        <v>45700</v>
      </c>
      <c r="M534" s="82" t="s">
        <v>43499</v>
      </c>
      <c r="N534" s="97">
        <v>2</v>
      </c>
      <c r="O534" s="512">
        <v>1800</v>
      </c>
      <c r="P534" s="108">
        <f t="shared" si="10"/>
        <v>3600</v>
      </c>
      <c r="Q534" s="89" t="s">
        <v>12038</v>
      </c>
      <c r="R534" s="80" t="s">
        <v>43915</v>
      </c>
      <c r="S534" s="89" t="s">
        <v>38919</v>
      </c>
      <c r="T534" s="80">
        <v>50</v>
      </c>
    </row>
    <row r="535" spans="2:20" ht="15" customHeight="1">
      <c r="B535" s="90" t="s">
        <v>45525</v>
      </c>
      <c r="C535" s="210" t="s">
        <v>44743</v>
      </c>
      <c r="D535" s="210" t="s">
        <v>12050</v>
      </c>
      <c r="E535" s="270" t="s">
        <v>44115</v>
      </c>
      <c r="F535" s="270" t="s">
        <v>45743</v>
      </c>
      <c r="G535" s="270" t="s">
        <v>44116</v>
      </c>
      <c r="H535" s="270" t="s">
        <v>45935</v>
      </c>
      <c r="I535" s="270" t="s">
        <v>44117</v>
      </c>
      <c r="J535" s="211" t="s">
        <v>44118</v>
      </c>
      <c r="K535" s="211" t="s">
        <v>44118</v>
      </c>
      <c r="L535" s="210" t="s">
        <v>45700</v>
      </c>
      <c r="M535" s="82" t="s">
        <v>43499</v>
      </c>
      <c r="N535" s="97">
        <v>2</v>
      </c>
      <c r="O535" s="512">
        <v>6300</v>
      </c>
      <c r="P535" s="108">
        <f t="shared" si="10"/>
        <v>12600</v>
      </c>
      <c r="Q535" s="89" t="s">
        <v>12038</v>
      </c>
      <c r="R535" s="80" t="s">
        <v>43915</v>
      </c>
      <c r="S535" s="89" t="s">
        <v>38919</v>
      </c>
      <c r="T535" s="80">
        <v>50</v>
      </c>
    </row>
    <row r="536" spans="2:20" ht="15" customHeight="1">
      <c r="B536" s="90" t="s">
        <v>45526</v>
      </c>
      <c r="C536" s="210" t="s">
        <v>44743</v>
      </c>
      <c r="D536" s="210" t="s">
        <v>12050</v>
      </c>
      <c r="E536" s="270" t="s">
        <v>44115</v>
      </c>
      <c r="F536" s="270" t="s">
        <v>45743</v>
      </c>
      <c r="G536" s="270" t="s">
        <v>44116</v>
      </c>
      <c r="H536" s="270" t="s">
        <v>45743</v>
      </c>
      <c r="I536" s="270" t="s">
        <v>44117</v>
      </c>
      <c r="J536" s="211" t="s">
        <v>44134</v>
      </c>
      <c r="K536" s="211" t="s">
        <v>44134</v>
      </c>
      <c r="L536" s="210" t="s">
        <v>45700</v>
      </c>
      <c r="M536" s="82" t="s">
        <v>43499</v>
      </c>
      <c r="N536" s="91">
        <v>4</v>
      </c>
      <c r="O536" s="512">
        <v>700</v>
      </c>
      <c r="P536" s="108">
        <f t="shared" si="10"/>
        <v>2800</v>
      </c>
      <c r="Q536" s="89" t="s">
        <v>12038</v>
      </c>
      <c r="R536" s="80" t="s">
        <v>43915</v>
      </c>
      <c r="S536" s="89" t="s">
        <v>38919</v>
      </c>
      <c r="T536" s="80">
        <v>50</v>
      </c>
    </row>
    <row r="537" spans="2:20" ht="15" customHeight="1">
      <c r="B537" s="90" t="s">
        <v>45527</v>
      </c>
      <c r="C537" s="210" t="s">
        <v>44743</v>
      </c>
      <c r="D537" s="210" t="s">
        <v>12050</v>
      </c>
      <c r="E537" s="270" t="s">
        <v>44115</v>
      </c>
      <c r="F537" s="270" t="s">
        <v>45743</v>
      </c>
      <c r="G537" s="270" t="s">
        <v>44116</v>
      </c>
      <c r="H537" s="270" t="s">
        <v>45743</v>
      </c>
      <c r="I537" s="270" t="s">
        <v>44117</v>
      </c>
      <c r="J537" s="211" t="s">
        <v>44135</v>
      </c>
      <c r="K537" s="211" t="s">
        <v>44135</v>
      </c>
      <c r="L537" s="210" t="s">
        <v>45700</v>
      </c>
      <c r="M537" s="82" t="s">
        <v>43499</v>
      </c>
      <c r="N537" s="91">
        <v>4</v>
      </c>
      <c r="O537" s="512">
        <v>820</v>
      </c>
      <c r="P537" s="108">
        <f t="shared" si="10"/>
        <v>3280</v>
      </c>
      <c r="Q537" s="89" t="s">
        <v>12038</v>
      </c>
      <c r="R537" s="80" t="s">
        <v>43915</v>
      </c>
      <c r="S537" s="89" t="s">
        <v>38919</v>
      </c>
      <c r="T537" s="80">
        <v>50</v>
      </c>
    </row>
    <row r="538" spans="2:20" ht="15" customHeight="1">
      <c r="B538" s="90" t="s">
        <v>45528</v>
      </c>
      <c r="C538" s="210" t="s">
        <v>44743</v>
      </c>
      <c r="D538" s="210" t="s">
        <v>12050</v>
      </c>
      <c r="E538" s="270" t="s">
        <v>44115</v>
      </c>
      <c r="F538" s="270" t="s">
        <v>45743</v>
      </c>
      <c r="G538" s="270" t="s">
        <v>44116</v>
      </c>
      <c r="H538" s="270" t="s">
        <v>45743</v>
      </c>
      <c r="I538" s="270" t="s">
        <v>44117</v>
      </c>
      <c r="J538" s="211" t="s">
        <v>44136</v>
      </c>
      <c r="K538" s="211" t="s">
        <v>44136</v>
      </c>
      <c r="L538" s="210" t="s">
        <v>45700</v>
      </c>
      <c r="M538" s="82" t="s">
        <v>43499</v>
      </c>
      <c r="N538" s="91">
        <v>4</v>
      </c>
      <c r="O538" s="512">
        <v>700</v>
      </c>
      <c r="P538" s="108">
        <f t="shared" si="10"/>
        <v>2800</v>
      </c>
      <c r="Q538" s="89" t="s">
        <v>12038</v>
      </c>
      <c r="R538" s="80" t="s">
        <v>43915</v>
      </c>
      <c r="S538" s="89" t="s">
        <v>38919</v>
      </c>
      <c r="T538" s="80">
        <v>50</v>
      </c>
    </row>
    <row r="539" spans="2:20" ht="15" customHeight="1">
      <c r="B539" s="90" t="s">
        <v>45529</v>
      </c>
      <c r="C539" s="210" t="s">
        <v>44743</v>
      </c>
      <c r="D539" s="210" t="s">
        <v>12050</v>
      </c>
      <c r="E539" s="270" t="s">
        <v>44115</v>
      </c>
      <c r="F539" s="270" t="s">
        <v>45743</v>
      </c>
      <c r="G539" s="270" t="s">
        <v>44116</v>
      </c>
      <c r="H539" s="270" t="s">
        <v>45743</v>
      </c>
      <c r="I539" s="270" t="s">
        <v>44117</v>
      </c>
      <c r="J539" s="211" t="s">
        <v>44137</v>
      </c>
      <c r="K539" s="211" t="s">
        <v>44137</v>
      </c>
      <c r="L539" s="210" t="s">
        <v>45700</v>
      </c>
      <c r="M539" s="82" t="s">
        <v>43499</v>
      </c>
      <c r="N539" s="91">
        <v>4</v>
      </c>
      <c r="O539" s="512">
        <v>860</v>
      </c>
      <c r="P539" s="108">
        <f t="shared" si="10"/>
        <v>3440</v>
      </c>
      <c r="Q539" s="89" t="s">
        <v>12038</v>
      </c>
      <c r="R539" s="80" t="s">
        <v>43915</v>
      </c>
      <c r="S539" s="89" t="s">
        <v>38919</v>
      </c>
      <c r="T539" s="80">
        <v>50</v>
      </c>
    </row>
    <row r="540" spans="2:20" ht="15" customHeight="1">
      <c r="B540" s="90" t="s">
        <v>45530</v>
      </c>
      <c r="C540" s="210" t="s">
        <v>44743</v>
      </c>
      <c r="D540" s="210" t="s">
        <v>12050</v>
      </c>
      <c r="E540" s="270" t="s">
        <v>44115</v>
      </c>
      <c r="F540" s="270" t="s">
        <v>45743</v>
      </c>
      <c r="G540" s="270" t="s">
        <v>44116</v>
      </c>
      <c r="H540" s="270" t="s">
        <v>45743</v>
      </c>
      <c r="I540" s="270" t="s">
        <v>44117</v>
      </c>
      <c r="J540" s="211" t="s">
        <v>44138</v>
      </c>
      <c r="K540" s="211" t="s">
        <v>44138</v>
      </c>
      <c r="L540" s="210" t="s">
        <v>45700</v>
      </c>
      <c r="M540" s="82" t="s">
        <v>43499</v>
      </c>
      <c r="N540" s="91">
        <v>4</v>
      </c>
      <c r="O540" s="512">
        <v>970</v>
      </c>
      <c r="P540" s="108">
        <f t="shared" si="10"/>
        <v>3880</v>
      </c>
      <c r="Q540" s="89" t="s">
        <v>12038</v>
      </c>
      <c r="R540" s="80" t="s">
        <v>43915</v>
      </c>
      <c r="S540" s="89" t="s">
        <v>38919</v>
      </c>
      <c r="T540" s="80">
        <v>50</v>
      </c>
    </row>
    <row r="541" spans="2:20" ht="15" customHeight="1">
      <c r="B541" s="90" t="s">
        <v>45531</v>
      </c>
      <c r="C541" s="210" t="s">
        <v>44743</v>
      </c>
      <c r="D541" s="210" t="s">
        <v>12050</v>
      </c>
      <c r="E541" s="270" t="s">
        <v>44115</v>
      </c>
      <c r="F541" s="270" t="s">
        <v>45744</v>
      </c>
      <c r="G541" s="270" t="s">
        <v>44117</v>
      </c>
      <c r="H541" s="270" t="s">
        <v>45936</v>
      </c>
      <c r="I541" s="270" t="s">
        <v>44117</v>
      </c>
      <c r="J541" s="211" t="s">
        <v>44139</v>
      </c>
      <c r="K541" s="211" t="s">
        <v>44139</v>
      </c>
      <c r="L541" s="210" t="s">
        <v>45700</v>
      </c>
      <c r="M541" s="82" t="s">
        <v>43499</v>
      </c>
      <c r="N541" s="91">
        <v>2</v>
      </c>
      <c r="O541" s="512">
        <v>1400</v>
      </c>
      <c r="P541" s="108">
        <f t="shared" si="10"/>
        <v>2800</v>
      </c>
      <c r="Q541" s="89" t="s">
        <v>12038</v>
      </c>
      <c r="R541" s="80" t="s">
        <v>43915</v>
      </c>
      <c r="S541" s="89" t="s">
        <v>38919</v>
      </c>
      <c r="T541" s="80">
        <v>50</v>
      </c>
    </row>
    <row r="542" spans="2:20" ht="15" customHeight="1">
      <c r="B542" s="90" t="s">
        <v>45532</v>
      </c>
      <c r="C542" s="210" t="s">
        <v>44743</v>
      </c>
      <c r="D542" s="210" t="s">
        <v>12050</v>
      </c>
      <c r="E542" s="270" t="s">
        <v>44148</v>
      </c>
      <c r="F542" s="270" t="s">
        <v>45743</v>
      </c>
      <c r="G542" s="270" t="s">
        <v>44116</v>
      </c>
      <c r="H542" s="270" t="s">
        <v>45937</v>
      </c>
      <c r="I542" s="270" t="s">
        <v>44149</v>
      </c>
      <c r="J542" s="135" t="s">
        <v>44150</v>
      </c>
      <c r="K542" s="135" t="s">
        <v>44150</v>
      </c>
      <c r="L542" s="210" t="s">
        <v>45700</v>
      </c>
      <c r="M542" s="82" t="s">
        <v>43499</v>
      </c>
      <c r="N542" s="91">
        <v>2</v>
      </c>
      <c r="O542" s="512">
        <v>930</v>
      </c>
      <c r="P542" s="108">
        <f t="shared" si="10"/>
        <v>1860</v>
      </c>
      <c r="Q542" s="89" t="s">
        <v>12038</v>
      </c>
      <c r="R542" s="80" t="s">
        <v>43915</v>
      </c>
      <c r="S542" s="89" t="s">
        <v>38919</v>
      </c>
      <c r="T542" s="80">
        <v>50</v>
      </c>
    </row>
    <row r="543" spans="2:20" ht="15" customHeight="1">
      <c r="B543" s="90" t="s">
        <v>45533</v>
      </c>
      <c r="C543" s="210" t="s">
        <v>44743</v>
      </c>
      <c r="D543" s="210" t="s">
        <v>12050</v>
      </c>
      <c r="E543" s="270" t="s">
        <v>44148</v>
      </c>
      <c r="F543" s="270" t="s">
        <v>45743</v>
      </c>
      <c r="G543" s="270" t="s">
        <v>44116</v>
      </c>
      <c r="H543" s="270" t="s">
        <v>45937</v>
      </c>
      <c r="I543" s="270" t="s">
        <v>44149</v>
      </c>
      <c r="J543" s="135" t="s">
        <v>44155</v>
      </c>
      <c r="K543" s="135" t="s">
        <v>44155</v>
      </c>
      <c r="L543" s="210" t="s">
        <v>45700</v>
      </c>
      <c r="M543" s="82" t="s">
        <v>43499</v>
      </c>
      <c r="N543" s="91">
        <v>10</v>
      </c>
      <c r="O543" s="512">
        <v>5200</v>
      </c>
      <c r="P543" s="108">
        <f t="shared" si="10"/>
        <v>52000</v>
      </c>
      <c r="Q543" s="89" t="s">
        <v>12038</v>
      </c>
      <c r="R543" s="80" t="s">
        <v>43915</v>
      </c>
      <c r="S543" s="89" t="s">
        <v>38919</v>
      </c>
      <c r="T543" s="80">
        <v>50</v>
      </c>
    </row>
    <row r="544" spans="2:20" ht="15" customHeight="1">
      <c r="B544" s="90" t="s">
        <v>45534</v>
      </c>
      <c r="C544" s="210" t="s">
        <v>44743</v>
      </c>
      <c r="D544" s="443" t="s">
        <v>12050</v>
      </c>
      <c r="E544" s="270" t="s">
        <v>44025</v>
      </c>
      <c r="F544" s="270" t="s">
        <v>45745</v>
      </c>
      <c r="G544" s="270" t="s">
        <v>44026</v>
      </c>
      <c r="H544" s="270" t="s">
        <v>45938</v>
      </c>
      <c r="I544" s="270" t="s">
        <v>44027</v>
      </c>
      <c r="J544" s="410" t="s">
        <v>44028</v>
      </c>
      <c r="K544" s="410" t="s">
        <v>44028</v>
      </c>
      <c r="L544" s="210" t="s">
        <v>45700</v>
      </c>
      <c r="M544" s="82" t="s">
        <v>43499</v>
      </c>
      <c r="N544" s="97">
        <v>2</v>
      </c>
      <c r="O544" s="514">
        <v>1500</v>
      </c>
      <c r="P544" s="108">
        <f t="shared" si="10"/>
        <v>3000</v>
      </c>
      <c r="Q544" s="543" t="s">
        <v>12038</v>
      </c>
      <c r="R544" s="80" t="s">
        <v>43915</v>
      </c>
      <c r="S544" s="89" t="s">
        <v>38919</v>
      </c>
      <c r="T544" s="106">
        <v>50</v>
      </c>
    </row>
    <row r="545" spans="2:20" ht="15" customHeight="1">
      <c r="B545" s="90" t="s">
        <v>45535</v>
      </c>
      <c r="C545" s="210" t="s">
        <v>44743</v>
      </c>
      <c r="D545" s="210" t="s">
        <v>12050</v>
      </c>
      <c r="E545" s="270" t="s">
        <v>44025</v>
      </c>
      <c r="F545" s="270" t="s">
        <v>45745</v>
      </c>
      <c r="G545" s="270" t="s">
        <v>44026</v>
      </c>
      <c r="H545" s="270" t="s">
        <v>45938</v>
      </c>
      <c r="I545" s="270" t="s">
        <v>44027</v>
      </c>
      <c r="J545" s="135">
        <v>834904</v>
      </c>
      <c r="K545" s="135">
        <v>834904</v>
      </c>
      <c r="L545" s="210" t="s">
        <v>45700</v>
      </c>
      <c r="M545" s="82" t="s">
        <v>43499</v>
      </c>
      <c r="N545" s="91">
        <v>2</v>
      </c>
      <c r="O545" s="512">
        <v>1600</v>
      </c>
      <c r="P545" s="108">
        <f t="shared" si="10"/>
        <v>3200</v>
      </c>
      <c r="Q545" s="89" t="s">
        <v>12038</v>
      </c>
      <c r="R545" s="80" t="s">
        <v>43915</v>
      </c>
      <c r="S545" s="89" t="s">
        <v>38919</v>
      </c>
      <c r="T545" s="80">
        <v>50</v>
      </c>
    </row>
    <row r="546" spans="2:20" ht="15" customHeight="1">
      <c r="B546" s="90" t="s">
        <v>45536</v>
      </c>
      <c r="C546" s="210" t="s">
        <v>44743</v>
      </c>
      <c r="D546" s="210" t="s">
        <v>12050</v>
      </c>
      <c r="E546" s="270" t="s">
        <v>44025</v>
      </c>
      <c r="F546" s="270" t="s">
        <v>45745</v>
      </c>
      <c r="G546" s="270" t="s">
        <v>44026</v>
      </c>
      <c r="H546" s="270" t="s">
        <v>45938</v>
      </c>
      <c r="I546" s="270" t="s">
        <v>44027</v>
      </c>
      <c r="J546" s="135">
        <v>664908</v>
      </c>
      <c r="K546" s="135">
        <v>664908</v>
      </c>
      <c r="L546" s="210" t="s">
        <v>45700</v>
      </c>
      <c r="M546" s="82" t="s">
        <v>43499</v>
      </c>
      <c r="N546" s="91">
        <v>4</v>
      </c>
      <c r="O546" s="512">
        <v>820</v>
      </c>
      <c r="P546" s="108">
        <f t="shared" si="10"/>
        <v>3280</v>
      </c>
      <c r="Q546" s="89" t="s">
        <v>12038</v>
      </c>
      <c r="R546" s="80" t="s">
        <v>43915</v>
      </c>
      <c r="S546" s="89" t="s">
        <v>38919</v>
      </c>
      <c r="T546" s="80">
        <v>50</v>
      </c>
    </row>
    <row r="547" spans="2:20" ht="15" customHeight="1">
      <c r="B547" s="90" t="s">
        <v>45537</v>
      </c>
      <c r="C547" s="210" t="s">
        <v>44743</v>
      </c>
      <c r="D547" s="210" t="s">
        <v>12050</v>
      </c>
      <c r="E547" s="270" t="s">
        <v>44152</v>
      </c>
      <c r="F547" s="270" t="s">
        <v>45745</v>
      </c>
      <c r="G547" s="270" t="s">
        <v>44026</v>
      </c>
      <c r="H547" s="270" t="s">
        <v>45939</v>
      </c>
      <c r="I547" s="270" t="s">
        <v>44153</v>
      </c>
      <c r="J547" s="135" t="s">
        <v>44154</v>
      </c>
      <c r="K547" s="135" t="s">
        <v>44154</v>
      </c>
      <c r="L547" s="210" t="s">
        <v>45700</v>
      </c>
      <c r="M547" s="82" t="s">
        <v>43499</v>
      </c>
      <c r="N547" s="91">
        <v>20</v>
      </c>
      <c r="O547" s="512">
        <v>5000</v>
      </c>
      <c r="P547" s="108">
        <f t="shared" si="10"/>
        <v>100000</v>
      </c>
      <c r="Q547" s="89" t="s">
        <v>12038</v>
      </c>
      <c r="R547" s="80" t="s">
        <v>43915</v>
      </c>
      <c r="S547" s="89" t="s">
        <v>38919</v>
      </c>
      <c r="T547" s="80">
        <v>50</v>
      </c>
    </row>
    <row r="548" spans="2:20" ht="15" customHeight="1">
      <c r="B548" s="90" t="s">
        <v>45538</v>
      </c>
      <c r="C548" s="210" t="s">
        <v>44743</v>
      </c>
      <c r="D548" s="210" t="s">
        <v>12050</v>
      </c>
      <c r="E548" s="270" t="s">
        <v>44112</v>
      </c>
      <c r="F548" s="270" t="s">
        <v>45746</v>
      </c>
      <c r="G548" s="270" t="s">
        <v>44113</v>
      </c>
      <c r="H548" s="270" t="s">
        <v>45746</v>
      </c>
      <c r="I548" s="270" t="s">
        <v>44113</v>
      </c>
      <c r="J548" s="211" t="s">
        <v>44114</v>
      </c>
      <c r="K548" s="211" t="s">
        <v>44114</v>
      </c>
      <c r="L548" s="210" t="s">
        <v>45700</v>
      </c>
      <c r="M548" s="82" t="s">
        <v>43499</v>
      </c>
      <c r="N548" s="97">
        <v>2</v>
      </c>
      <c r="O548" s="512">
        <v>6300</v>
      </c>
      <c r="P548" s="108">
        <f t="shared" si="10"/>
        <v>12600</v>
      </c>
      <c r="Q548" s="89" t="s">
        <v>12038</v>
      </c>
      <c r="R548" s="80" t="s">
        <v>43915</v>
      </c>
      <c r="S548" s="89" t="s">
        <v>38919</v>
      </c>
      <c r="T548" s="80">
        <v>50</v>
      </c>
    </row>
    <row r="549" spans="2:20" ht="15" customHeight="1">
      <c r="B549" s="90" t="s">
        <v>45539</v>
      </c>
      <c r="C549" s="210" t="s">
        <v>44743</v>
      </c>
      <c r="D549" s="210" t="s">
        <v>12050</v>
      </c>
      <c r="E549" s="270" t="s">
        <v>44112</v>
      </c>
      <c r="F549" s="270" t="s">
        <v>45746</v>
      </c>
      <c r="G549" s="270" t="s">
        <v>44113</v>
      </c>
      <c r="H549" s="270" t="s">
        <v>45746</v>
      </c>
      <c r="I549" s="270" t="s">
        <v>44113</v>
      </c>
      <c r="J549" s="135" t="s">
        <v>44151</v>
      </c>
      <c r="K549" s="135" t="s">
        <v>44151</v>
      </c>
      <c r="L549" s="210" t="s">
        <v>45700</v>
      </c>
      <c r="M549" s="82" t="s">
        <v>43499</v>
      </c>
      <c r="N549" s="91">
        <v>6</v>
      </c>
      <c r="O549" s="512">
        <v>2300</v>
      </c>
      <c r="P549" s="108">
        <f t="shared" si="10"/>
        <v>13800</v>
      </c>
      <c r="Q549" s="89" t="s">
        <v>12038</v>
      </c>
      <c r="R549" s="80" t="s">
        <v>43915</v>
      </c>
      <c r="S549" s="89" t="s">
        <v>38919</v>
      </c>
      <c r="T549" s="80">
        <v>50</v>
      </c>
    </row>
    <row r="550" spans="2:20" ht="15" customHeight="1">
      <c r="B550" s="90" t="s">
        <v>45540</v>
      </c>
      <c r="C550" s="210" t="s">
        <v>44743</v>
      </c>
      <c r="D550" s="210" t="s">
        <v>12050</v>
      </c>
      <c r="E550" s="286" t="s">
        <v>44581</v>
      </c>
      <c r="F550" s="135" t="s">
        <v>44582</v>
      </c>
      <c r="G550" s="135" t="s">
        <v>44583</v>
      </c>
      <c r="H550" s="135" t="s">
        <v>44584</v>
      </c>
      <c r="I550" s="286" t="s">
        <v>44585</v>
      </c>
      <c r="J550" s="135" t="s">
        <v>44586</v>
      </c>
      <c r="K550" s="211" t="s">
        <v>44587</v>
      </c>
      <c r="L550" s="210" t="s">
        <v>45700</v>
      </c>
      <c r="M550" s="82" t="s">
        <v>43499</v>
      </c>
      <c r="N550" s="236">
        <v>5</v>
      </c>
      <c r="O550" s="236">
        <v>901000</v>
      </c>
      <c r="P550" s="108">
        <f t="shared" si="10"/>
        <v>4505000</v>
      </c>
      <c r="Q550" s="89" t="s">
        <v>12038</v>
      </c>
      <c r="R550" s="224" t="s">
        <v>43540</v>
      </c>
      <c r="S550" s="283" t="s">
        <v>38919</v>
      </c>
      <c r="T550" s="93">
        <v>50</v>
      </c>
    </row>
    <row r="551" spans="2:20" ht="15" customHeight="1">
      <c r="B551" s="90" t="s">
        <v>45541</v>
      </c>
      <c r="C551" s="210" t="s">
        <v>44743</v>
      </c>
      <c r="D551" s="210" t="s">
        <v>12050</v>
      </c>
      <c r="E551" s="212" t="s">
        <v>44428</v>
      </c>
      <c r="F551" s="212" t="s">
        <v>44429</v>
      </c>
      <c r="G551" s="212" t="s">
        <v>44430</v>
      </c>
      <c r="H551" s="212" t="s">
        <v>44431</v>
      </c>
      <c r="I551" s="212" t="s">
        <v>44432</v>
      </c>
      <c r="J551" s="211"/>
      <c r="K551" s="211"/>
      <c r="L551" s="210" t="s">
        <v>45700</v>
      </c>
      <c r="M551" s="77" t="s">
        <v>43499</v>
      </c>
      <c r="N551" s="128">
        <v>10</v>
      </c>
      <c r="O551" s="128">
        <v>3500</v>
      </c>
      <c r="P551" s="108">
        <f t="shared" si="10"/>
        <v>35000</v>
      </c>
      <c r="Q551" s="80" t="s">
        <v>12040</v>
      </c>
      <c r="R551" s="224" t="s">
        <v>44310</v>
      </c>
      <c r="S551" s="83" t="s">
        <v>38919</v>
      </c>
      <c r="T551" s="80">
        <v>100</v>
      </c>
    </row>
    <row r="552" spans="2:20" ht="15" customHeight="1">
      <c r="B552" s="90" t="s">
        <v>45542</v>
      </c>
      <c r="C552" s="210" t="s">
        <v>44743</v>
      </c>
      <c r="D552" s="210" t="s">
        <v>12050</v>
      </c>
      <c r="E552" s="212" t="s">
        <v>44424</v>
      </c>
      <c r="F552" s="211" t="s">
        <v>44425</v>
      </c>
      <c r="G552" s="211" t="s">
        <v>44426</v>
      </c>
      <c r="H552" s="211" t="s">
        <v>44427</v>
      </c>
      <c r="I552" s="211" t="s">
        <v>44487</v>
      </c>
      <c r="J552" s="211"/>
      <c r="K552" s="211"/>
      <c r="L552" s="210" t="s">
        <v>45700</v>
      </c>
      <c r="M552" s="77" t="s">
        <v>43499</v>
      </c>
      <c r="N552" s="128">
        <v>5</v>
      </c>
      <c r="O552" s="128">
        <v>9000</v>
      </c>
      <c r="P552" s="108">
        <v>0</v>
      </c>
      <c r="Q552" s="80" t="s">
        <v>12039</v>
      </c>
      <c r="R552" s="89" t="s">
        <v>44310</v>
      </c>
      <c r="S552" s="83" t="s">
        <v>38919</v>
      </c>
      <c r="T552" s="80">
        <v>100</v>
      </c>
    </row>
    <row r="553" spans="2:20" ht="15" customHeight="1">
      <c r="B553" s="90" t="s">
        <v>56027</v>
      </c>
      <c r="C553" s="210" t="s">
        <v>44743</v>
      </c>
      <c r="D553" s="210" t="s">
        <v>12050</v>
      </c>
      <c r="E553" s="212" t="s">
        <v>44424</v>
      </c>
      <c r="F553" s="211" t="s">
        <v>56028</v>
      </c>
      <c r="G553" s="211" t="s">
        <v>44426</v>
      </c>
      <c r="H553" s="211" t="s">
        <v>56029</v>
      </c>
      <c r="I553" s="211" t="s">
        <v>44487</v>
      </c>
      <c r="J553" s="212"/>
      <c r="K553" s="212"/>
      <c r="L553" s="210" t="s">
        <v>45700</v>
      </c>
      <c r="M553" s="77" t="s">
        <v>43499</v>
      </c>
      <c r="N553" s="213">
        <v>10</v>
      </c>
      <c r="O553" s="213">
        <v>2500</v>
      </c>
      <c r="P553" s="136">
        <f>IFERROR(N553*O553,0)</f>
        <v>25000</v>
      </c>
      <c r="Q553" s="141" t="s">
        <v>12044</v>
      </c>
      <c r="R553" s="89" t="s">
        <v>44310</v>
      </c>
      <c r="S553" s="214">
        <v>591010000</v>
      </c>
      <c r="T553" s="99">
        <v>0</v>
      </c>
    </row>
    <row r="554" spans="2:20" ht="15" customHeight="1">
      <c r="B554" s="90" t="s">
        <v>45543</v>
      </c>
      <c r="C554" s="210" t="s">
        <v>44743</v>
      </c>
      <c r="D554" s="210" t="s">
        <v>12050</v>
      </c>
      <c r="E554" s="212" t="s">
        <v>44424</v>
      </c>
      <c r="F554" s="211" t="s">
        <v>44425</v>
      </c>
      <c r="G554" s="211" t="s">
        <v>44426</v>
      </c>
      <c r="H554" s="211" t="s">
        <v>44427</v>
      </c>
      <c r="I554" s="211" t="s">
        <v>44487</v>
      </c>
      <c r="J554" s="211"/>
      <c r="K554" s="211"/>
      <c r="L554" s="210" t="s">
        <v>45700</v>
      </c>
      <c r="M554" s="77" t="s">
        <v>43499</v>
      </c>
      <c r="N554" s="128">
        <v>5</v>
      </c>
      <c r="O554" s="128">
        <v>9000</v>
      </c>
      <c r="P554" s="108">
        <f t="shared" si="10"/>
        <v>45000</v>
      </c>
      <c r="Q554" s="80" t="s">
        <v>12042</v>
      </c>
      <c r="R554" s="224" t="s">
        <v>44310</v>
      </c>
      <c r="S554" s="83" t="s">
        <v>38919</v>
      </c>
      <c r="T554" s="80">
        <v>100</v>
      </c>
    </row>
    <row r="555" spans="2:20" ht="15" customHeight="1">
      <c r="B555" s="90" t="s">
        <v>45544</v>
      </c>
      <c r="C555" s="210" t="s">
        <v>44743</v>
      </c>
      <c r="D555" s="210" t="s">
        <v>12050</v>
      </c>
      <c r="E555" s="212" t="s">
        <v>44433</v>
      </c>
      <c r="F555" s="212" t="s">
        <v>44425</v>
      </c>
      <c r="G555" s="212" t="s">
        <v>44426</v>
      </c>
      <c r="H555" s="212" t="s">
        <v>45940</v>
      </c>
      <c r="I555" s="212" t="s">
        <v>44434</v>
      </c>
      <c r="J555" s="211"/>
      <c r="K555" s="211"/>
      <c r="L555" s="210" t="s">
        <v>45700</v>
      </c>
      <c r="M555" s="77" t="s">
        <v>43499</v>
      </c>
      <c r="N555" s="128">
        <v>8</v>
      </c>
      <c r="O555" s="128">
        <v>5000</v>
      </c>
      <c r="P555" s="108">
        <f t="shared" si="10"/>
        <v>40000</v>
      </c>
      <c r="Q555" s="80" t="s">
        <v>12040</v>
      </c>
      <c r="R555" s="224" t="s">
        <v>44310</v>
      </c>
      <c r="S555" s="83" t="s">
        <v>38919</v>
      </c>
      <c r="T555" s="80">
        <v>100</v>
      </c>
    </row>
    <row r="556" spans="2:20" ht="15" customHeight="1">
      <c r="B556" s="90" t="s">
        <v>45545</v>
      </c>
      <c r="C556" s="210" t="s">
        <v>44743</v>
      </c>
      <c r="D556" s="210" t="s">
        <v>12050</v>
      </c>
      <c r="E556" s="212" t="s">
        <v>44435</v>
      </c>
      <c r="F556" s="212" t="s">
        <v>44425</v>
      </c>
      <c r="G556" s="212" t="s">
        <v>44426</v>
      </c>
      <c r="H556" s="212" t="s">
        <v>45941</v>
      </c>
      <c r="I556" s="212" t="s">
        <v>44436</v>
      </c>
      <c r="J556" s="211"/>
      <c r="K556" s="211"/>
      <c r="L556" s="210" t="s">
        <v>45700</v>
      </c>
      <c r="M556" s="77" t="s">
        <v>43499</v>
      </c>
      <c r="N556" s="128">
        <v>8</v>
      </c>
      <c r="O556" s="128">
        <v>5000</v>
      </c>
      <c r="P556" s="108">
        <f t="shared" si="10"/>
        <v>40000</v>
      </c>
      <c r="Q556" s="80" t="s">
        <v>12040</v>
      </c>
      <c r="R556" s="224" t="s">
        <v>44310</v>
      </c>
      <c r="S556" s="83" t="s">
        <v>38919</v>
      </c>
      <c r="T556" s="80">
        <v>100</v>
      </c>
    </row>
    <row r="557" spans="2:20" ht="15" customHeight="1">
      <c r="B557" s="90" t="s">
        <v>45546</v>
      </c>
      <c r="C557" s="210" t="s">
        <v>44743</v>
      </c>
      <c r="D557" s="210" t="s">
        <v>12050</v>
      </c>
      <c r="E557" s="212" t="s">
        <v>44420</v>
      </c>
      <c r="F557" s="211" t="s">
        <v>44421</v>
      </c>
      <c r="G557" s="211" t="s">
        <v>44422</v>
      </c>
      <c r="H557" s="211" t="s">
        <v>45942</v>
      </c>
      <c r="I557" s="211" t="s">
        <v>44423</v>
      </c>
      <c r="J557" s="211"/>
      <c r="K557" s="211"/>
      <c r="L557" s="210" t="s">
        <v>45700</v>
      </c>
      <c r="M557" s="77" t="s">
        <v>43499</v>
      </c>
      <c r="N557" s="128">
        <v>10</v>
      </c>
      <c r="O557" s="128">
        <v>5000</v>
      </c>
      <c r="P557" s="108">
        <v>0</v>
      </c>
      <c r="Q557" s="80" t="s">
        <v>12039</v>
      </c>
      <c r="R557" s="224" t="s">
        <v>44310</v>
      </c>
      <c r="S557" s="265">
        <v>591010000</v>
      </c>
      <c r="T557" s="80">
        <v>100</v>
      </c>
    </row>
    <row r="558" spans="2:20" ht="15" customHeight="1">
      <c r="B558" s="210" t="s">
        <v>48930</v>
      </c>
      <c r="C558" s="210" t="s">
        <v>44743</v>
      </c>
      <c r="D558" s="210" t="s">
        <v>12050</v>
      </c>
      <c r="E558" s="210" t="s">
        <v>44420</v>
      </c>
      <c r="F558" s="210" t="s">
        <v>48931</v>
      </c>
      <c r="G558" s="286" t="s">
        <v>44422</v>
      </c>
      <c r="H558" s="210" t="s">
        <v>48932</v>
      </c>
      <c r="I558" s="286" t="s">
        <v>44423</v>
      </c>
      <c r="J558" s="210"/>
      <c r="K558" s="211"/>
      <c r="L558" s="210" t="s">
        <v>45700</v>
      </c>
      <c r="M558" s="82" t="s">
        <v>43499</v>
      </c>
      <c r="N558" s="91">
        <v>10</v>
      </c>
      <c r="O558" s="91">
        <v>3500</v>
      </c>
      <c r="P558" s="124">
        <f>IFERROR(N558*O558,0)</f>
        <v>35000</v>
      </c>
      <c r="Q558" s="89" t="s">
        <v>12041</v>
      </c>
      <c r="R558" s="89" t="s">
        <v>46158</v>
      </c>
      <c r="S558" s="129">
        <v>591010000</v>
      </c>
      <c r="T558" s="93">
        <v>100</v>
      </c>
    </row>
    <row r="559" spans="2:20" ht="15" customHeight="1">
      <c r="B559" s="90" t="s">
        <v>45547</v>
      </c>
      <c r="C559" s="210" t="s">
        <v>44743</v>
      </c>
      <c r="D559" s="210" t="s">
        <v>12050</v>
      </c>
      <c r="E559" s="212" t="s">
        <v>44420</v>
      </c>
      <c r="F559" s="211" t="s">
        <v>44421</v>
      </c>
      <c r="G559" s="211" t="s">
        <v>44422</v>
      </c>
      <c r="H559" s="211" t="s">
        <v>45942</v>
      </c>
      <c r="I559" s="211" t="s">
        <v>44423</v>
      </c>
      <c r="J559" s="211"/>
      <c r="K559" s="211"/>
      <c r="L559" s="210" t="s">
        <v>45700</v>
      </c>
      <c r="M559" s="77" t="s">
        <v>43499</v>
      </c>
      <c r="N559" s="128">
        <v>10</v>
      </c>
      <c r="O559" s="128">
        <v>5000</v>
      </c>
      <c r="P559" s="108">
        <f t="shared" si="10"/>
        <v>50000</v>
      </c>
      <c r="Q559" s="80" t="s">
        <v>12042</v>
      </c>
      <c r="R559" s="224" t="s">
        <v>44310</v>
      </c>
      <c r="S559" s="83" t="s">
        <v>38919</v>
      </c>
      <c r="T559" s="80">
        <v>100</v>
      </c>
    </row>
    <row r="560" spans="2:20" ht="15" customHeight="1">
      <c r="B560" s="90" t="s">
        <v>45548</v>
      </c>
      <c r="C560" s="210" t="s">
        <v>44743</v>
      </c>
      <c r="D560" s="210" t="s">
        <v>12050</v>
      </c>
      <c r="E560" s="212" t="s">
        <v>44437</v>
      </c>
      <c r="F560" s="211" t="s">
        <v>44421</v>
      </c>
      <c r="G560" s="212" t="s">
        <v>44422</v>
      </c>
      <c r="H560" s="211" t="s">
        <v>45943</v>
      </c>
      <c r="I560" s="212" t="s">
        <v>44438</v>
      </c>
      <c r="J560" s="211"/>
      <c r="K560" s="211"/>
      <c r="L560" s="210" t="s">
        <v>45700</v>
      </c>
      <c r="M560" s="77" t="s">
        <v>43499</v>
      </c>
      <c r="N560" s="128">
        <v>6</v>
      </c>
      <c r="O560" s="128">
        <v>9000</v>
      </c>
      <c r="P560" s="108">
        <f t="shared" si="10"/>
        <v>54000</v>
      </c>
      <c r="Q560" s="80" t="s">
        <v>12040</v>
      </c>
      <c r="R560" s="224" t="s">
        <v>44310</v>
      </c>
      <c r="S560" s="83" t="s">
        <v>38919</v>
      </c>
      <c r="T560" s="80">
        <v>100</v>
      </c>
    </row>
    <row r="561" spans="2:20" ht="15" customHeight="1">
      <c r="B561" s="90" t="s">
        <v>45549</v>
      </c>
      <c r="C561" s="210" t="s">
        <v>44743</v>
      </c>
      <c r="D561" s="210" t="s">
        <v>12050</v>
      </c>
      <c r="E561" s="270" t="s">
        <v>43916</v>
      </c>
      <c r="F561" s="270" t="s">
        <v>45680</v>
      </c>
      <c r="G561" s="270" t="s">
        <v>43917</v>
      </c>
      <c r="H561" s="270" t="s">
        <v>45944</v>
      </c>
      <c r="I561" s="270" t="s">
        <v>43918</v>
      </c>
      <c r="J561" s="401" t="s">
        <v>46032</v>
      </c>
      <c r="K561" s="401" t="s">
        <v>43919</v>
      </c>
      <c r="L561" s="210" t="s">
        <v>45700</v>
      </c>
      <c r="M561" s="82" t="s">
        <v>43499</v>
      </c>
      <c r="N561" s="97">
        <v>45</v>
      </c>
      <c r="O561" s="97">
        <v>6179</v>
      </c>
      <c r="P561" s="108">
        <f t="shared" si="10"/>
        <v>278055</v>
      </c>
      <c r="Q561" s="89" t="s">
        <v>12038</v>
      </c>
      <c r="R561" s="217" t="s">
        <v>43915</v>
      </c>
      <c r="S561" s="89" t="s">
        <v>38919</v>
      </c>
      <c r="T561" s="80">
        <v>50</v>
      </c>
    </row>
    <row r="562" spans="2:20" ht="15" customHeight="1">
      <c r="B562" s="90" t="s">
        <v>45550</v>
      </c>
      <c r="C562" s="210" t="s">
        <v>44743</v>
      </c>
      <c r="D562" s="210" t="s">
        <v>12050</v>
      </c>
      <c r="E562" s="270" t="s">
        <v>43916</v>
      </c>
      <c r="F562" s="270" t="s">
        <v>45680</v>
      </c>
      <c r="G562" s="270" t="s">
        <v>43917</v>
      </c>
      <c r="H562" s="270" t="s">
        <v>45944</v>
      </c>
      <c r="I562" s="270" t="s">
        <v>43918</v>
      </c>
      <c r="J562" s="401" t="s">
        <v>46033</v>
      </c>
      <c r="K562" s="401" t="s">
        <v>43936</v>
      </c>
      <c r="L562" s="210" t="s">
        <v>45700</v>
      </c>
      <c r="M562" s="82" t="s">
        <v>43499</v>
      </c>
      <c r="N562" s="97" t="s">
        <v>43934</v>
      </c>
      <c r="O562" s="97" t="s">
        <v>43937</v>
      </c>
      <c r="P562" s="108">
        <f t="shared" si="10"/>
        <v>247400</v>
      </c>
      <c r="Q562" s="89" t="s">
        <v>12038</v>
      </c>
      <c r="R562" s="80" t="s">
        <v>43915</v>
      </c>
      <c r="S562" s="89" t="s">
        <v>38919</v>
      </c>
      <c r="T562" s="80">
        <v>50</v>
      </c>
    </row>
    <row r="563" spans="2:20" ht="15" customHeight="1">
      <c r="B563" s="90" t="s">
        <v>45551</v>
      </c>
      <c r="C563" s="210" t="s">
        <v>44743</v>
      </c>
      <c r="D563" s="210" t="s">
        <v>12050</v>
      </c>
      <c r="E563" s="270" t="s">
        <v>43916</v>
      </c>
      <c r="F563" s="270" t="s">
        <v>45680</v>
      </c>
      <c r="G563" s="270" t="s">
        <v>43917</v>
      </c>
      <c r="H563" s="270" t="s">
        <v>45944</v>
      </c>
      <c r="I563" s="270" t="s">
        <v>43918</v>
      </c>
      <c r="J563" s="401" t="s">
        <v>46034</v>
      </c>
      <c r="K563" s="401" t="s">
        <v>43946</v>
      </c>
      <c r="L563" s="210" t="s">
        <v>45700</v>
      </c>
      <c r="M563" s="82" t="s">
        <v>43499</v>
      </c>
      <c r="N563" s="97" t="s">
        <v>43913</v>
      </c>
      <c r="O563" s="97" t="s">
        <v>43920</v>
      </c>
      <c r="P563" s="108">
        <f t="shared" si="10"/>
        <v>278055</v>
      </c>
      <c r="Q563" s="89" t="s">
        <v>12038</v>
      </c>
      <c r="R563" s="80" t="s">
        <v>43915</v>
      </c>
      <c r="S563" s="89" t="s">
        <v>38919</v>
      </c>
      <c r="T563" s="80">
        <v>50</v>
      </c>
    </row>
    <row r="564" spans="2:20" ht="15" customHeight="1">
      <c r="B564" s="90" t="s">
        <v>45552</v>
      </c>
      <c r="C564" s="210" t="s">
        <v>44743</v>
      </c>
      <c r="D564" s="210" t="s">
        <v>12050</v>
      </c>
      <c r="E564" s="270" t="s">
        <v>43916</v>
      </c>
      <c r="F564" s="270" t="s">
        <v>45680</v>
      </c>
      <c r="G564" s="270" t="s">
        <v>43917</v>
      </c>
      <c r="H564" s="270" t="s">
        <v>45944</v>
      </c>
      <c r="I564" s="270" t="s">
        <v>43918</v>
      </c>
      <c r="J564" s="401" t="s">
        <v>46035</v>
      </c>
      <c r="K564" s="401" t="s">
        <v>43953</v>
      </c>
      <c r="L564" s="210" t="s">
        <v>45700</v>
      </c>
      <c r="M564" s="82" t="s">
        <v>43499</v>
      </c>
      <c r="N564" s="97" t="s">
        <v>43932</v>
      </c>
      <c r="O564" s="97" t="s">
        <v>43954</v>
      </c>
      <c r="P564" s="108">
        <f t="shared" si="10"/>
        <v>103200</v>
      </c>
      <c r="Q564" s="89" t="s">
        <v>12038</v>
      </c>
      <c r="R564" s="80" t="s">
        <v>43915</v>
      </c>
      <c r="S564" s="89" t="s">
        <v>38919</v>
      </c>
      <c r="T564" s="80">
        <v>50</v>
      </c>
    </row>
    <row r="565" spans="2:20" ht="15" customHeight="1">
      <c r="B565" s="90" t="s">
        <v>45553</v>
      </c>
      <c r="C565" s="210" t="s">
        <v>44743</v>
      </c>
      <c r="D565" s="210" t="s">
        <v>12050</v>
      </c>
      <c r="E565" s="270" t="s">
        <v>43916</v>
      </c>
      <c r="F565" s="270" t="s">
        <v>45680</v>
      </c>
      <c r="G565" s="270" t="s">
        <v>43917</v>
      </c>
      <c r="H565" s="270" t="s">
        <v>45944</v>
      </c>
      <c r="I565" s="270" t="s">
        <v>43918</v>
      </c>
      <c r="J565" s="401" t="s">
        <v>46036</v>
      </c>
      <c r="K565" s="401" t="s">
        <v>43960</v>
      </c>
      <c r="L565" s="210" t="s">
        <v>45700</v>
      </c>
      <c r="M565" s="82" t="s">
        <v>43499</v>
      </c>
      <c r="N565" s="97" t="s">
        <v>43932</v>
      </c>
      <c r="O565" s="97" t="s">
        <v>43954</v>
      </c>
      <c r="P565" s="108">
        <f t="shared" si="10"/>
        <v>103200</v>
      </c>
      <c r="Q565" s="89" t="s">
        <v>12038</v>
      </c>
      <c r="R565" s="80" t="s">
        <v>43915</v>
      </c>
      <c r="S565" s="89" t="s">
        <v>38919</v>
      </c>
      <c r="T565" s="80">
        <v>50</v>
      </c>
    </row>
    <row r="566" spans="2:20" ht="15" customHeight="1">
      <c r="B566" s="90" t="s">
        <v>45554</v>
      </c>
      <c r="C566" s="210" t="s">
        <v>44743</v>
      </c>
      <c r="D566" s="210" t="s">
        <v>12050</v>
      </c>
      <c r="E566" s="270" t="s">
        <v>43925</v>
      </c>
      <c r="F566" s="270" t="s">
        <v>45747</v>
      </c>
      <c r="G566" s="270" t="s">
        <v>43926</v>
      </c>
      <c r="H566" s="270" t="s">
        <v>45944</v>
      </c>
      <c r="I566" s="270" t="s">
        <v>43918</v>
      </c>
      <c r="J566" s="301" t="s">
        <v>46037</v>
      </c>
      <c r="K566" s="301" t="s">
        <v>43927</v>
      </c>
      <c r="L566" s="210" t="s">
        <v>45700</v>
      </c>
      <c r="M566" s="82" t="s">
        <v>43499</v>
      </c>
      <c r="N566" s="97" t="s">
        <v>43928</v>
      </c>
      <c r="O566" s="97">
        <v>7386</v>
      </c>
      <c r="P566" s="108">
        <f t="shared" si="10"/>
        <v>73860</v>
      </c>
      <c r="Q566" s="89" t="s">
        <v>12038</v>
      </c>
      <c r="R566" s="80" t="s">
        <v>43915</v>
      </c>
      <c r="S566" s="89" t="s">
        <v>38919</v>
      </c>
      <c r="T566" s="80">
        <v>50</v>
      </c>
    </row>
    <row r="567" spans="2:20" ht="15" customHeight="1">
      <c r="B567" s="90" t="s">
        <v>45555</v>
      </c>
      <c r="C567" s="210" t="s">
        <v>44743</v>
      </c>
      <c r="D567" s="210" t="s">
        <v>12050</v>
      </c>
      <c r="E567" s="270" t="s">
        <v>43925</v>
      </c>
      <c r="F567" s="270" t="s">
        <v>45747</v>
      </c>
      <c r="G567" s="270" t="s">
        <v>43926</v>
      </c>
      <c r="H567" s="270" t="s">
        <v>45944</v>
      </c>
      <c r="I567" s="270" t="s">
        <v>43918</v>
      </c>
      <c r="J567" s="301" t="s">
        <v>46038</v>
      </c>
      <c r="K567" s="301" t="s">
        <v>43940</v>
      </c>
      <c r="L567" s="210" t="s">
        <v>45700</v>
      </c>
      <c r="M567" s="82" t="s">
        <v>43499</v>
      </c>
      <c r="N567" s="97" t="s">
        <v>43941</v>
      </c>
      <c r="O567" s="97" t="s">
        <v>43942</v>
      </c>
      <c r="P567" s="108">
        <f t="shared" si="10"/>
        <v>181725</v>
      </c>
      <c r="Q567" s="89" t="s">
        <v>12038</v>
      </c>
      <c r="R567" s="80" t="s">
        <v>43915</v>
      </c>
      <c r="S567" s="89" t="s">
        <v>38919</v>
      </c>
      <c r="T567" s="80">
        <v>50</v>
      </c>
    </row>
    <row r="568" spans="2:20" ht="15" customHeight="1">
      <c r="B568" s="90" t="s">
        <v>45556</v>
      </c>
      <c r="C568" s="210" t="s">
        <v>44743</v>
      </c>
      <c r="D568" s="210" t="s">
        <v>12050</v>
      </c>
      <c r="E568" s="270" t="s">
        <v>43925</v>
      </c>
      <c r="F568" s="270" t="s">
        <v>45747</v>
      </c>
      <c r="G568" s="270" t="s">
        <v>43926</v>
      </c>
      <c r="H568" s="270" t="s">
        <v>45944</v>
      </c>
      <c r="I568" s="270" t="s">
        <v>43918</v>
      </c>
      <c r="J568" s="301" t="s">
        <v>46039</v>
      </c>
      <c r="K568" s="301" t="s">
        <v>43957</v>
      </c>
      <c r="L568" s="210" t="s">
        <v>45700</v>
      </c>
      <c r="M568" s="82" t="s">
        <v>43499</v>
      </c>
      <c r="N568" s="97" t="s">
        <v>43949</v>
      </c>
      <c r="O568" s="97" t="s">
        <v>43958</v>
      </c>
      <c r="P568" s="108">
        <f t="shared" si="10"/>
        <v>37905</v>
      </c>
      <c r="Q568" s="89" t="s">
        <v>12038</v>
      </c>
      <c r="R568" s="80" t="s">
        <v>43915</v>
      </c>
      <c r="S568" s="89" t="s">
        <v>38919</v>
      </c>
      <c r="T568" s="80">
        <v>50</v>
      </c>
    </row>
    <row r="569" spans="2:20" ht="15" customHeight="1">
      <c r="B569" s="90" t="s">
        <v>45557</v>
      </c>
      <c r="C569" s="210" t="s">
        <v>44743</v>
      </c>
      <c r="D569" s="210" t="s">
        <v>12050</v>
      </c>
      <c r="E569" s="270" t="s">
        <v>43925</v>
      </c>
      <c r="F569" s="270" t="s">
        <v>45747</v>
      </c>
      <c r="G569" s="270" t="s">
        <v>43926</v>
      </c>
      <c r="H569" s="270" t="s">
        <v>45944</v>
      </c>
      <c r="I569" s="270" t="s">
        <v>43918</v>
      </c>
      <c r="J569" s="301" t="s">
        <v>46040</v>
      </c>
      <c r="K569" s="301" t="s">
        <v>43962</v>
      </c>
      <c r="L569" s="210" t="s">
        <v>45700</v>
      </c>
      <c r="M569" s="82" t="s">
        <v>43499</v>
      </c>
      <c r="N569" s="97" t="s">
        <v>43949</v>
      </c>
      <c r="O569" s="97" t="s">
        <v>43958</v>
      </c>
      <c r="P569" s="108">
        <f t="shared" si="10"/>
        <v>37905</v>
      </c>
      <c r="Q569" s="89" t="s">
        <v>12038</v>
      </c>
      <c r="R569" s="80" t="s">
        <v>43915</v>
      </c>
      <c r="S569" s="89" t="s">
        <v>38919</v>
      </c>
      <c r="T569" s="80">
        <v>50</v>
      </c>
    </row>
    <row r="570" spans="2:20" ht="15" customHeight="1">
      <c r="B570" s="90" t="s">
        <v>45558</v>
      </c>
      <c r="C570" s="210" t="s">
        <v>44743</v>
      </c>
      <c r="D570" s="210" t="s">
        <v>12050</v>
      </c>
      <c r="E570" s="270" t="s">
        <v>43929</v>
      </c>
      <c r="F570" s="270" t="s">
        <v>45681</v>
      </c>
      <c r="G570" s="270" t="s">
        <v>43930</v>
      </c>
      <c r="H570" s="270" t="s">
        <v>45945</v>
      </c>
      <c r="I570" s="270" t="s">
        <v>43923</v>
      </c>
      <c r="J570" s="301" t="s">
        <v>47457</v>
      </c>
      <c r="K570" s="301" t="s">
        <v>43931</v>
      </c>
      <c r="L570" s="210" t="s">
        <v>45700</v>
      </c>
      <c r="M570" s="82" t="s">
        <v>43499</v>
      </c>
      <c r="N570" s="97">
        <v>15</v>
      </c>
      <c r="O570" s="97">
        <v>2759</v>
      </c>
      <c r="P570" s="121">
        <v>0</v>
      </c>
      <c r="Q570" s="89" t="s">
        <v>12038</v>
      </c>
      <c r="R570" s="217" t="s">
        <v>43915</v>
      </c>
      <c r="S570" s="123">
        <v>591010000</v>
      </c>
      <c r="T570" s="80">
        <v>50</v>
      </c>
    </row>
    <row r="571" spans="2:20" ht="15" customHeight="1">
      <c r="B571" s="444" t="s">
        <v>47458</v>
      </c>
      <c r="C571" s="210" t="s">
        <v>44743</v>
      </c>
      <c r="D571" s="404" t="s">
        <v>12050</v>
      </c>
      <c r="E571" s="270" t="s">
        <v>47459</v>
      </c>
      <c r="F571" s="270" t="s">
        <v>45681</v>
      </c>
      <c r="G571" s="270" t="s">
        <v>43930</v>
      </c>
      <c r="H571" s="270" t="s">
        <v>47460</v>
      </c>
      <c r="I571" s="270" t="s">
        <v>47461</v>
      </c>
      <c r="J571" s="135" t="s">
        <v>47457</v>
      </c>
      <c r="K571" s="404" t="s">
        <v>47462</v>
      </c>
      <c r="L571" s="210" t="s">
        <v>45700</v>
      </c>
      <c r="M571" s="94" t="s">
        <v>43499</v>
      </c>
      <c r="N571" s="107">
        <v>15</v>
      </c>
      <c r="O571" s="115">
        <v>26152</v>
      </c>
      <c r="P571" s="124">
        <f>IFERROR(N571*O571,0)</f>
        <v>392280</v>
      </c>
      <c r="Q571" s="89" t="s">
        <v>47430</v>
      </c>
      <c r="R571" s="217" t="s">
        <v>44907</v>
      </c>
      <c r="S571" s="123">
        <v>591010000</v>
      </c>
      <c r="T571" s="114">
        <v>50</v>
      </c>
    </row>
    <row r="572" spans="2:20" ht="15" customHeight="1">
      <c r="B572" s="90" t="s">
        <v>45559</v>
      </c>
      <c r="C572" s="210" t="s">
        <v>44743</v>
      </c>
      <c r="D572" s="210" t="s">
        <v>12050</v>
      </c>
      <c r="E572" s="270" t="s">
        <v>43929</v>
      </c>
      <c r="F572" s="270" t="s">
        <v>45681</v>
      </c>
      <c r="G572" s="270" t="s">
        <v>43930</v>
      </c>
      <c r="H572" s="270" t="s">
        <v>45945</v>
      </c>
      <c r="I572" s="270" t="s">
        <v>43923</v>
      </c>
      <c r="J572" s="301" t="s">
        <v>46041</v>
      </c>
      <c r="K572" s="301" t="s">
        <v>43943</v>
      </c>
      <c r="L572" s="210" t="s">
        <v>45700</v>
      </c>
      <c r="M572" s="82" t="s">
        <v>43499</v>
      </c>
      <c r="N572" s="97">
        <v>30</v>
      </c>
      <c r="O572" s="97">
        <v>2752</v>
      </c>
      <c r="P572" s="121">
        <v>0</v>
      </c>
      <c r="Q572" s="89" t="s">
        <v>12038</v>
      </c>
      <c r="R572" s="217" t="s">
        <v>43915</v>
      </c>
      <c r="S572" s="123">
        <v>591010000</v>
      </c>
      <c r="T572" s="80">
        <v>50</v>
      </c>
    </row>
    <row r="573" spans="2:20" ht="15" customHeight="1">
      <c r="B573" s="404" t="s">
        <v>47463</v>
      </c>
      <c r="C573" s="210" t="s">
        <v>44743</v>
      </c>
      <c r="D573" s="404" t="s">
        <v>12050</v>
      </c>
      <c r="E573" s="270" t="s">
        <v>47459</v>
      </c>
      <c r="F573" s="270" t="s">
        <v>45681</v>
      </c>
      <c r="G573" s="270" t="s">
        <v>43930</v>
      </c>
      <c r="H573" s="270" t="s">
        <v>47460</v>
      </c>
      <c r="I573" s="270" t="s">
        <v>47461</v>
      </c>
      <c r="J573" s="135" t="s">
        <v>47464</v>
      </c>
      <c r="K573" s="404" t="s">
        <v>47465</v>
      </c>
      <c r="L573" s="210" t="s">
        <v>45700</v>
      </c>
      <c r="M573" s="94" t="s">
        <v>43499</v>
      </c>
      <c r="N573" s="107">
        <v>20</v>
      </c>
      <c r="O573" s="115">
        <v>26152</v>
      </c>
      <c r="P573" s="124">
        <f>IFERROR(N573*O573,0)</f>
        <v>523040</v>
      </c>
      <c r="Q573" s="89" t="s">
        <v>47430</v>
      </c>
      <c r="R573" s="217" t="s">
        <v>44907</v>
      </c>
      <c r="S573" s="123">
        <v>591010000</v>
      </c>
      <c r="T573" s="114">
        <v>50</v>
      </c>
    </row>
    <row r="574" spans="2:20" ht="15" customHeight="1">
      <c r="B574" s="90" t="s">
        <v>45560</v>
      </c>
      <c r="C574" s="210" t="s">
        <v>44743</v>
      </c>
      <c r="D574" s="210" t="s">
        <v>12050</v>
      </c>
      <c r="E574" s="270" t="s">
        <v>43929</v>
      </c>
      <c r="F574" s="270" t="s">
        <v>45681</v>
      </c>
      <c r="G574" s="270" t="s">
        <v>43930</v>
      </c>
      <c r="H574" s="270" t="s">
        <v>45945</v>
      </c>
      <c r="I574" s="270" t="s">
        <v>43923</v>
      </c>
      <c r="J574" s="301" t="s">
        <v>46042</v>
      </c>
      <c r="K574" s="301" t="s">
        <v>43948</v>
      </c>
      <c r="L574" s="210" t="s">
        <v>45700</v>
      </c>
      <c r="M574" s="82" t="s">
        <v>43499</v>
      </c>
      <c r="N574" s="97" t="s">
        <v>43949</v>
      </c>
      <c r="O574" s="97" t="s">
        <v>43950</v>
      </c>
      <c r="P574" s="108">
        <f t="shared" si="10"/>
        <v>139255</v>
      </c>
      <c r="Q574" s="89" t="s">
        <v>12038</v>
      </c>
      <c r="R574" s="217" t="s">
        <v>43915</v>
      </c>
      <c r="S574" s="89" t="s">
        <v>38919</v>
      </c>
      <c r="T574" s="80">
        <v>50</v>
      </c>
    </row>
    <row r="575" spans="2:20" ht="15" customHeight="1">
      <c r="B575" s="90" t="s">
        <v>45561</v>
      </c>
      <c r="C575" s="210" t="s">
        <v>44743</v>
      </c>
      <c r="D575" s="210" t="s">
        <v>12050</v>
      </c>
      <c r="E575" s="270" t="s">
        <v>43929</v>
      </c>
      <c r="F575" s="270" t="s">
        <v>45681</v>
      </c>
      <c r="G575" s="270" t="s">
        <v>43930</v>
      </c>
      <c r="H575" s="270" t="s">
        <v>45945</v>
      </c>
      <c r="I575" s="270" t="s">
        <v>43923</v>
      </c>
      <c r="J575" s="301" t="s">
        <v>46043</v>
      </c>
      <c r="K575" s="301" t="s">
        <v>43963</v>
      </c>
      <c r="L575" s="210" t="s">
        <v>45700</v>
      </c>
      <c r="M575" s="82" t="s">
        <v>43499</v>
      </c>
      <c r="N575" s="97" t="s">
        <v>43949</v>
      </c>
      <c r="O575" s="97" t="s">
        <v>43964</v>
      </c>
      <c r="P575" s="108">
        <f t="shared" si="10"/>
        <v>139250</v>
      </c>
      <c r="Q575" s="89" t="s">
        <v>12038</v>
      </c>
      <c r="R575" s="217" t="s">
        <v>43915</v>
      </c>
      <c r="S575" s="89" t="s">
        <v>38919</v>
      </c>
      <c r="T575" s="80">
        <v>50</v>
      </c>
    </row>
    <row r="576" spans="2:20" ht="15" customHeight="1">
      <c r="B576" s="90" t="s">
        <v>45562</v>
      </c>
      <c r="C576" s="210" t="s">
        <v>44743</v>
      </c>
      <c r="D576" s="210" t="s">
        <v>12050</v>
      </c>
      <c r="E576" s="270" t="s">
        <v>43929</v>
      </c>
      <c r="F576" s="270" t="s">
        <v>45681</v>
      </c>
      <c r="G576" s="270" t="s">
        <v>43930</v>
      </c>
      <c r="H576" s="270" t="s">
        <v>45945</v>
      </c>
      <c r="I576" s="270" t="s">
        <v>43923</v>
      </c>
      <c r="J576" s="301" t="s">
        <v>46044</v>
      </c>
      <c r="K576" s="301" t="s">
        <v>43965</v>
      </c>
      <c r="L576" s="210" t="s">
        <v>45700</v>
      </c>
      <c r="M576" s="82" t="s">
        <v>43499</v>
      </c>
      <c r="N576" s="97" t="s">
        <v>43928</v>
      </c>
      <c r="O576" s="97" t="s">
        <v>43966</v>
      </c>
      <c r="P576" s="108">
        <f t="shared" si="10"/>
        <v>475740</v>
      </c>
      <c r="Q576" s="89" t="s">
        <v>12038</v>
      </c>
      <c r="R576" s="217" t="s">
        <v>43915</v>
      </c>
      <c r="S576" s="89" t="s">
        <v>38919</v>
      </c>
      <c r="T576" s="80">
        <v>50</v>
      </c>
    </row>
    <row r="577" spans="2:20" ht="15" customHeight="1">
      <c r="B577" s="90" t="s">
        <v>45563</v>
      </c>
      <c r="C577" s="210" t="s">
        <v>44743</v>
      </c>
      <c r="D577" s="210" t="s">
        <v>12050</v>
      </c>
      <c r="E577" s="270" t="s">
        <v>43921</v>
      </c>
      <c r="F577" s="270" t="s">
        <v>43922</v>
      </c>
      <c r="G577" s="270" t="s">
        <v>43922</v>
      </c>
      <c r="H577" s="270" t="s">
        <v>45945</v>
      </c>
      <c r="I577" s="270" t="s">
        <v>43923</v>
      </c>
      <c r="J577" s="301" t="s">
        <v>47466</v>
      </c>
      <c r="K577" s="301" t="s">
        <v>43924</v>
      </c>
      <c r="L577" s="210" t="s">
        <v>45700</v>
      </c>
      <c r="M577" s="82" t="s">
        <v>43499</v>
      </c>
      <c r="N577" s="97">
        <v>45</v>
      </c>
      <c r="O577" s="97">
        <v>2483</v>
      </c>
      <c r="P577" s="121">
        <v>0</v>
      </c>
      <c r="Q577" s="89" t="s">
        <v>12038</v>
      </c>
      <c r="R577" s="217" t="s">
        <v>43915</v>
      </c>
      <c r="S577" s="123">
        <v>591010000</v>
      </c>
      <c r="T577" s="80">
        <v>50</v>
      </c>
    </row>
    <row r="578" spans="2:20" ht="15" customHeight="1">
      <c r="B578" s="404" t="s">
        <v>47467</v>
      </c>
      <c r="C578" s="210" t="s">
        <v>44743</v>
      </c>
      <c r="D578" s="404" t="s">
        <v>12050</v>
      </c>
      <c r="E578" s="270" t="s">
        <v>43921</v>
      </c>
      <c r="F578" s="270" t="s">
        <v>43922</v>
      </c>
      <c r="G578" s="270" t="s">
        <v>43922</v>
      </c>
      <c r="H578" s="135" t="s">
        <v>47468</v>
      </c>
      <c r="I578" s="270" t="s">
        <v>43923</v>
      </c>
      <c r="J578" s="301" t="s">
        <v>43924</v>
      </c>
      <c r="K578" s="301" t="s">
        <v>43924</v>
      </c>
      <c r="L578" s="210" t="s">
        <v>45700</v>
      </c>
      <c r="M578" s="94" t="s">
        <v>43499</v>
      </c>
      <c r="N578" s="107">
        <v>60</v>
      </c>
      <c r="O578" s="115">
        <v>3223.33</v>
      </c>
      <c r="P578" s="124">
        <f>IFERROR(N578*O578,0)</f>
        <v>193399.8</v>
      </c>
      <c r="Q578" s="89" t="s">
        <v>47430</v>
      </c>
      <c r="R578" s="217" t="s">
        <v>44907</v>
      </c>
      <c r="S578" s="127">
        <v>591010000</v>
      </c>
      <c r="T578" s="114">
        <v>50</v>
      </c>
    </row>
    <row r="579" spans="2:20" ht="15" customHeight="1">
      <c r="B579" s="90" t="s">
        <v>45564</v>
      </c>
      <c r="C579" s="210" t="s">
        <v>44743</v>
      </c>
      <c r="D579" s="210" t="s">
        <v>12050</v>
      </c>
      <c r="E579" s="270" t="s">
        <v>43921</v>
      </c>
      <c r="F579" s="270" t="s">
        <v>43922</v>
      </c>
      <c r="G579" s="270" t="s">
        <v>43922</v>
      </c>
      <c r="H579" s="270" t="s">
        <v>45945</v>
      </c>
      <c r="I579" s="270" t="s">
        <v>43923</v>
      </c>
      <c r="J579" s="301" t="s">
        <v>46045</v>
      </c>
      <c r="K579" s="301" t="s">
        <v>43938</v>
      </c>
      <c r="L579" s="210" t="s">
        <v>45700</v>
      </c>
      <c r="M579" s="82" t="s">
        <v>43499</v>
      </c>
      <c r="N579" s="97" t="s">
        <v>43934</v>
      </c>
      <c r="O579" s="97" t="s">
        <v>43939</v>
      </c>
      <c r="P579" s="108">
        <f t="shared" si="10"/>
        <v>137360</v>
      </c>
      <c r="Q579" s="89" t="s">
        <v>12038</v>
      </c>
      <c r="R579" s="217" t="s">
        <v>43915</v>
      </c>
      <c r="S579" s="89" t="s">
        <v>38919</v>
      </c>
      <c r="T579" s="80">
        <v>50</v>
      </c>
    </row>
    <row r="580" spans="2:20" ht="15" customHeight="1">
      <c r="B580" s="90" t="s">
        <v>45565</v>
      </c>
      <c r="C580" s="210" t="s">
        <v>44743</v>
      </c>
      <c r="D580" s="210" t="s">
        <v>12050</v>
      </c>
      <c r="E580" s="270" t="s">
        <v>43921</v>
      </c>
      <c r="F580" s="270" t="s">
        <v>43922</v>
      </c>
      <c r="G580" s="270" t="s">
        <v>43922</v>
      </c>
      <c r="H580" s="270" t="s">
        <v>45945</v>
      </c>
      <c r="I580" s="270" t="s">
        <v>43923</v>
      </c>
      <c r="J580" s="301" t="s">
        <v>46046</v>
      </c>
      <c r="K580" s="301" t="s">
        <v>43947</v>
      </c>
      <c r="L580" s="210" t="s">
        <v>45700</v>
      </c>
      <c r="M580" s="82" t="s">
        <v>43499</v>
      </c>
      <c r="N580" s="97">
        <v>45</v>
      </c>
      <c r="O580" s="97">
        <v>2483</v>
      </c>
      <c r="P580" s="121">
        <v>0</v>
      </c>
      <c r="Q580" s="89" t="s">
        <v>12038</v>
      </c>
      <c r="R580" s="217" t="s">
        <v>43915</v>
      </c>
      <c r="S580" s="123">
        <v>591010000</v>
      </c>
      <c r="T580" s="80">
        <v>50</v>
      </c>
    </row>
    <row r="581" spans="2:20" ht="15" customHeight="1">
      <c r="B581" s="404" t="s">
        <v>47469</v>
      </c>
      <c r="C581" s="210" t="s">
        <v>44743</v>
      </c>
      <c r="D581" s="404" t="s">
        <v>12050</v>
      </c>
      <c r="E581" s="270" t="s">
        <v>43921</v>
      </c>
      <c r="F581" s="270" t="s">
        <v>43922</v>
      </c>
      <c r="G581" s="270" t="s">
        <v>43922</v>
      </c>
      <c r="H581" s="135" t="s">
        <v>47468</v>
      </c>
      <c r="I581" s="270" t="s">
        <v>43923</v>
      </c>
      <c r="J581" s="301" t="s">
        <v>43947</v>
      </c>
      <c r="K581" s="301" t="s">
        <v>43947</v>
      </c>
      <c r="L581" s="210" t="s">
        <v>45700</v>
      </c>
      <c r="M581" s="94" t="s">
        <v>43499</v>
      </c>
      <c r="N581" s="107">
        <v>120</v>
      </c>
      <c r="O581" s="115">
        <v>3225</v>
      </c>
      <c r="P581" s="124">
        <f>IFERROR(N581*O581,0)</f>
        <v>387000</v>
      </c>
      <c r="Q581" s="89" t="s">
        <v>47430</v>
      </c>
      <c r="R581" s="217" t="s">
        <v>44907</v>
      </c>
      <c r="S581" s="214">
        <v>591010000</v>
      </c>
      <c r="T581" s="114">
        <v>50</v>
      </c>
    </row>
    <row r="582" spans="2:20" ht="15" customHeight="1">
      <c r="B582" s="90" t="s">
        <v>45566</v>
      </c>
      <c r="C582" s="210" t="s">
        <v>44743</v>
      </c>
      <c r="D582" s="210" t="s">
        <v>12050</v>
      </c>
      <c r="E582" s="270" t="s">
        <v>43921</v>
      </c>
      <c r="F582" s="270" t="s">
        <v>43922</v>
      </c>
      <c r="G582" s="270" t="s">
        <v>43922</v>
      </c>
      <c r="H582" s="270" t="s">
        <v>45945</v>
      </c>
      <c r="I582" s="270" t="s">
        <v>43923</v>
      </c>
      <c r="J582" s="301" t="s">
        <v>46047</v>
      </c>
      <c r="K582" s="301" t="s">
        <v>43955</v>
      </c>
      <c r="L582" s="210" t="s">
        <v>45700</v>
      </c>
      <c r="M582" s="82" t="s">
        <v>43499</v>
      </c>
      <c r="N582" s="97" t="s">
        <v>43932</v>
      </c>
      <c r="O582" s="97" t="s">
        <v>43956</v>
      </c>
      <c r="P582" s="108">
        <f t="shared" si="10"/>
        <v>84075</v>
      </c>
      <c r="Q582" s="89" t="s">
        <v>12038</v>
      </c>
      <c r="R582" s="217" t="s">
        <v>43915</v>
      </c>
      <c r="S582" s="89" t="s">
        <v>38919</v>
      </c>
      <c r="T582" s="80">
        <v>50</v>
      </c>
    </row>
    <row r="583" spans="2:20" ht="15" customHeight="1">
      <c r="B583" s="90" t="s">
        <v>45567</v>
      </c>
      <c r="C583" s="210" t="s">
        <v>44743</v>
      </c>
      <c r="D583" s="210" t="s">
        <v>12050</v>
      </c>
      <c r="E583" s="270" t="s">
        <v>43921</v>
      </c>
      <c r="F583" s="270" t="s">
        <v>43922</v>
      </c>
      <c r="G583" s="270" t="s">
        <v>43922</v>
      </c>
      <c r="H583" s="270" t="s">
        <v>45945</v>
      </c>
      <c r="I583" s="270" t="s">
        <v>43923</v>
      </c>
      <c r="J583" s="301" t="s">
        <v>46048</v>
      </c>
      <c r="K583" s="301" t="s">
        <v>43961</v>
      </c>
      <c r="L583" s="210" t="s">
        <v>45700</v>
      </c>
      <c r="M583" s="82" t="s">
        <v>43499</v>
      </c>
      <c r="N583" s="97">
        <v>15</v>
      </c>
      <c r="O583" s="97">
        <v>5605</v>
      </c>
      <c r="P583" s="121">
        <v>0</v>
      </c>
      <c r="Q583" s="89" t="s">
        <v>12038</v>
      </c>
      <c r="R583" s="217" t="s">
        <v>43915</v>
      </c>
      <c r="S583" s="123">
        <v>591010000</v>
      </c>
      <c r="T583" s="80">
        <v>50</v>
      </c>
    </row>
    <row r="584" spans="2:20" ht="15" customHeight="1">
      <c r="B584" s="404" t="s">
        <v>47470</v>
      </c>
      <c r="C584" s="210" t="s">
        <v>44743</v>
      </c>
      <c r="D584" s="404" t="s">
        <v>12050</v>
      </c>
      <c r="E584" s="270" t="s">
        <v>43921</v>
      </c>
      <c r="F584" s="270" t="s">
        <v>43922</v>
      </c>
      <c r="G584" s="270" t="s">
        <v>43922</v>
      </c>
      <c r="H584" s="135" t="s">
        <v>47468</v>
      </c>
      <c r="I584" s="270" t="s">
        <v>43923</v>
      </c>
      <c r="J584" s="400" t="s">
        <v>43967</v>
      </c>
      <c r="K584" s="400" t="s">
        <v>43967</v>
      </c>
      <c r="L584" s="210" t="s">
        <v>45700</v>
      </c>
      <c r="M584" s="94" t="s">
        <v>43499</v>
      </c>
      <c r="N584" s="107">
        <v>35</v>
      </c>
      <c r="O584" s="115">
        <v>5216</v>
      </c>
      <c r="P584" s="124">
        <f>IFERROR(N584*O584,0)</f>
        <v>182560</v>
      </c>
      <c r="Q584" s="89" t="s">
        <v>47430</v>
      </c>
      <c r="R584" s="217" t="s">
        <v>44907</v>
      </c>
      <c r="S584" s="214">
        <v>591010000</v>
      </c>
      <c r="T584" s="114">
        <v>50</v>
      </c>
    </row>
    <row r="585" spans="2:20" ht="15" customHeight="1">
      <c r="B585" s="90" t="s">
        <v>45568</v>
      </c>
      <c r="C585" s="210" t="s">
        <v>44743</v>
      </c>
      <c r="D585" s="210" t="s">
        <v>12050</v>
      </c>
      <c r="E585" s="270" t="s">
        <v>43921</v>
      </c>
      <c r="F585" s="270" t="s">
        <v>43922</v>
      </c>
      <c r="G585" s="270" t="s">
        <v>43922</v>
      </c>
      <c r="H585" s="270" t="s">
        <v>45945</v>
      </c>
      <c r="I585" s="270" t="s">
        <v>43923</v>
      </c>
      <c r="J585" s="301" t="s">
        <v>46049</v>
      </c>
      <c r="K585" s="301" t="s">
        <v>43967</v>
      </c>
      <c r="L585" s="210" t="s">
        <v>45700</v>
      </c>
      <c r="M585" s="82" t="s">
        <v>43499</v>
      </c>
      <c r="N585" s="97" t="s">
        <v>43949</v>
      </c>
      <c r="O585" s="97" t="s">
        <v>43968</v>
      </c>
      <c r="P585" s="108">
        <f t="shared" si="10"/>
        <v>238840</v>
      </c>
      <c r="Q585" s="89" t="s">
        <v>12038</v>
      </c>
      <c r="R585" s="217" t="s">
        <v>43915</v>
      </c>
      <c r="S585" s="89" t="s">
        <v>38919</v>
      </c>
      <c r="T585" s="80">
        <v>50</v>
      </c>
    </row>
    <row r="586" spans="2:20" ht="15" customHeight="1">
      <c r="B586" s="90" t="s">
        <v>45569</v>
      </c>
      <c r="C586" s="210" t="s">
        <v>44743</v>
      </c>
      <c r="D586" s="210" t="s">
        <v>12050</v>
      </c>
      <c r="E586" s="270" t="s">
        <v>43969</v>
      </c>
      <c r="F586" s="270" t="s">
        <v>45748</v>
      </c>
      <c r="G586" s="270" t="s">
        <v>43970</v>
      </c>
      <c r="H586" s="270" t="s">
        <v>45946</v>
      </c>
      <c r="I586" s="270" t="s">
        <v>43971</v>
      </c>
      <c r="J586" s="301" t="s">
        <v>46050</v>
      </c>
      <c r="K586" s="301" t="s">
        <v>43972</v>
      </c>
      <c r="L586" s="210" t="s">
        <v>45700</v>
      </c>
      <c r="M586" s="82" t="s">
        <v>43499</v>
      </c>
      <c r="N586" s="97" t="s">
        <v>43949</v>
      </c>
      <c r="O586" s="97" t="s">
        <v>43973</v>
      </c>
      <c r="P586" s="108">
        <f t="shared" ref="P586:P608" si="11">IFERROR(N586*O586,0)</f>
        <v>24495</v>
      </c>
      <c r="Q586" s="89" t="s">
        <v>12038</v>
      </c>
      <c r="R586" s="217" t="s">
        <v>43915</v>
      </c>
      <c r="S586" s="89" t="s">
        <v>38919</v>
      </c>
      <c r="T586" s="80">
        <v>50</v>
      </c>
    </row>
    <row r="587" spans="2:20" ht="15" customHeight="1">
      <c r="B587" s="90" t="s">
        <v>45570</v>
      </c>
      <c r="C587" s="210" t="s">
        <v>44743</v>
      </c>
      <c r="D587" s="210" t="s">
        <v>12050</v>
      </c>
      <c r="E587" s="135" t="s">
        <v>44884</v>
      </c>
      <c r="F587" s="135" t="s">
        <v>45749</v>
      </c>
      <c r="G587" s="135" t="s">
        <v>44885</v>
      </c>
      <c r="H587" s="135" t="s">
        <v>45947</v>
      </c>
      <c r="I587" s="135" t="s">
        <v>44931</v>
      </c>
      <c r="J587" s="135" t="s">
        <v>44886</v>
      </c>
      <c r="K587" s="135" t="s">
        <v>46144</v>
      </c>
      <c r="L587" s="210" t="s">
        <v>45700</v>
      </c>
      <c r="M587" s="82" t="s">
        <v>43499</v>
      </c>
      <c r="N587" s="239">
        <v>15</v>
      </c>
      <c r="O587" s="239">
        <v>260000</v>
      </c>
      <c r="P587" s="108">
        <f t="shared" si="11"/>
        <v>3900000</v>
      </c>
      <c r="Q587" s="224" t="s">
        <v>12038</v>
      </c>
      <c r="R587" s="224" t="s">
        <v>43872</v>
      </c>
      <c r="S587" s="539" t="s">
        <v>38919</v>
      </c>
      <c r="T587" s="95">
        <v>50</v>
      </c>
    </row>
    <row r="588" spans="2:20" ht="15" customHeight="1">
      <c r="B588" s="90" t="s">
        <v>45571</v>
      </c>
      <c r="C588" s="210" t="s">
        <v>44743</v>
      </c>
      <c r="D588" s="210" t="s">
        <v>12050</v>
      </c>
      <c r="E588" s="135" t="s">
        <v>43537</v>
      </c>
      <c r="F588" s="135" t="s">
        <v>45750</v>
      </c>
      <c r="G588" s="270" t="s">
        <v>44469</v>
      </c>
      <c r="H588" s="135" t="s">
        <v>43538</v>
      </c>
      <c r="I588" s="135" t="s">
        <v>44648</v>
      </c>
      <c r="J588" s="135" t="s">
        <v>46051</v>
      </c>
      <c r="K588" s="135" t="s">
        <v>43539</v>
      </c>
      <c r="L588" s="210" t="s">
        <v>45700</v>
      </c>
      <c r="M588" s="82" t="s">
        <v>43499</v>
      </c>
      <c r="N588" s="115">
        <v>1</v>
      </c>
      <c r="O588" s="115">
        <v>237220</v>
      </c>
      <c r="P588" s="108">
        <f t="shared" si="11"/>
        <v>237220</v>
      </c>
      <c r="Q588" s="89" t="s">
        <v>12039</v>
      </c>
      <c r="R588" s="224" t="s">
        <v>43540</v>
      </c>
      <c r="S588" s="89" t="s">
        <v>38919</v>
      </c>
      <c r="T588" s="80">
        <v>30</v>
      </c>
    </row>
    <row r="589" spans="2:20" ht="15" customHeight="1">
      <c r="B589" s="90" t="s">
        <v>45572</v>
      </c>
      <c r="C589" s="210" t="s">
        <v>44743</v>
      </c>
      <c r="D589" s="210" t="s">
        <v>12050</v>
      </c>
      <c r="E589" s="135" t="s">
        <v>43537</v>
      </c>
      <c r="F589" s="135" t="s">
        <v>45750</v>
      </c>
      <c r="G589" s="270" t="s">
        <v>44469</v>
      </c>
      <c r="H589" s="135" t="s">
        <v>43538</v>
      </c>
      <c r="I589" s="135" t="s">
        <v>44648</v>
      </c>
      <c r="J589" s="135" t="s">
        <v>46052</v>
      </c>
      <c r="K589" s="135" t="s">
        <v>43541</v>
      </c>
      <c r="L589" s="210" t="s">
        <v>45700</v>
      </c>
      <c r="M589" s="82" t="s">
        <v>43499</v>
      </c>
      <c r="N589" s="115">
        <v>1</v>
      </c>
      <c r="O589" s="115">
        <v>135100</v>
      </c>
      <c r="P589" s="108">
        <f t="shared" si="11"/>
        <v>135100</v>
      </c>
      <c r="Q589" s="89" t="s">
        <v>12039</v>
      </c>
      <c r="R589" s="224" t="s">
        <v>43540</v>
      </c>
      <c r="S589" s="89" t="s">
        <v>38919</v>
      </c>
      <c r="T589" s="80">
        <v>30</v>
      </c>
    </row>
    <row r="590" spans="2:20" ht="15" customHeight="1">
      <c r="B590" s="90" t="s">
        <v>45573</v>
      </c>
      <c r="C590" s="210" t="s">
        <v>44743</v>
      </c>
      <c r="D590" s="210" t="s">
        <v>12050</v>
      </c>
      <c r="E590" s="135" t="s">
        <v>43537</v>
      </c>
      <c r="F590" s="135" t="s">
        <v>45750</v>
      </c>
      <c r="G590" s="270" t="s">
        <v>44469</v>
      </c>
      <c r="H590" s="135" t="s">
        <v>43538</v>
      </c>
      <c r="I590" s="135" t="s">
        <v>44648</v>
      </c>
      <c r="J590" s="135" t="s">
        <v>43542</v>
      </c>
      <c r="K590" s="135" t="s">
        <v>43542</v>
      </c>
      <c r="L590" s="210" t="s">
        <v>45700</v>
      </c>
      <c r="M590" s="82" t="s">
        <v>43499</v>
      </c>
      <c r="N590" s="97">
        <v>3</v>
      </c>
      <c r="O590" s="97">
        <v>5200</v>
      </c>
      <c r="P590" s="108">
        <f t="shared" si="11"/>
        <v>15600</v>
      </c>
      <c r="Q590" s="89" t="s">
        <v>12039</v>
      </c>
      <c r="R590" s="224" t="s">
        <v>43540</v>
      </c>
      <c r="S590" s="89" t="s">
        <v>38919</v>
      </c>
      <c r="T590" s="80">
        <v>30</v>
      </c>
    </row>
    <row r="591" spans="2:20" ht="15" customHeight="1">
      <c r="B591" s="90" t="s">
        <v>45574</v>
      </c>
      <c r="C591" s="210" t="s">
        <v>44743</v>
      </c>
      <c r="D591" s="210" t="s">
        <v>12050</v>
      </c>
      <c r="E591" s="211" t="s">
        <v>44577</v>
      </c>
      <c r="F591" s="286" t="s">
        <v>45751</v>
      </c>
      <c r="G591" s="286" t="s">
        <v>44578</v>
      </c>
      <c r="H591" s="286" t="s">
        <v>45948</v>
      </c>
      <c r="I591" s="286" t="s">
        <v>44579</v>
      </c>
      <c r="J591" s="211" t="s">
        <v>44580</v>
      </c>
      <c r="K591" s="211" t="s">
        <v>44580</v>
      </c>
      <c r="L591" s="210" t="s">
        <v>45700</v>
      </c>
      <c r="M591" s="82" t="s">
        <v>43499</v>
      </c>
      <c r="N591" s="236">
        <v>5</v>
      </c>
      <c r="O591" s="236">
        <v>255900</v>
      </c>
      <c r="P591" s="108">
        <f t="shared" si="11"/>
        <v>1279500</v>
      </c>
      <c r="Q591" s="89" t="s">
        <v>12038</v>
      </c>
      <c r="R591" s="224" t="s">
        <v>43540</v>
      </c>
      <c r="S591" s="283" t="s">
        <v>38919</v>
      </c>
      <c r="T591" s="93">
        <v>50</v>
      </c>
    </row>
    <row r="592" spans="2:20" ht="15" customHeight="1">
      <c r="B592" s="90" t="s">
        <v>45575</v>
      </c>
      <c r="C592" s="210" t="s">
        <v>44743</v>
      </c>
      <c r="D592" s="210" t="s">
        <v>12050</v>
      </c>
      <c r="E592" s="286" t="s">
        <v>44608</v>
      </c>
      <c r="F592" s="135" t="s">
        <v>44609</v>
      </c>
      <c r="G592" s="286" t="s">
        <v>44610</v>
      </c>
      <c r="H592" s="135" t="s">
        <v>45949</v>
      </c>
      <c r="I592" s="286" t="s">
        <v>44611</v>
      </c>
      <c r="J592" s="135" t="s">
        <v>44612</v>
      </c>
      <c r="K592" s="286" t="s">
        <v>44613</v>
      </c>
      <c r="L592" s="210" t="s">
        <v>45700</v>
      </c>
      <c r="M592" s="82" t="s">
        <v>43499</v>
      </c>
      <c r="N592" s="236">
        <v>5</v>
      </c>
      <c r="O592" s="236">
        <v>399000</v>
      </c>
      <c r="P592" s="108">
        <f t="shared" si="11"/>
        <v>1995000</v>
      </c>
      <c r="Q592" s="89" t="s">
        <v>12038</v>
      </c>
      <c r="R592" s="224" t="s">
        <v>43540</v>
      </c>
      <c r="S592" s="283" t="s">
        <v>38919</v>
      </c>
      <c r="T592" s="93">
        <v>50</v>
      </c>
    </row>
    <row r="593" spans="2:20" ht="15" customHeight="1">
      <c r="B593" s="90" t="s">
        <v>45576</v>
      </c>
      <c r="C593" s="210" t="s">
        <v>44743</v>
      </c>
      <c r="D593" s="210" t="s">
        <v>12050</v>
      </c>
      <c r="E593" s="210" t="s">
        <v>44398</v>
      </c>
      <c r="F593" s="211" t="s">
        <v>45752</v>
      </c>
      <c r="G593" s="211" t="s">
        <v>44400</v>
      </c>
      <c r="H593" s="210" t="s">
        <v>45950</v>
      </c>
      <c r="I593" s="211" t="s">
        <v>44401</v>
      </c>
      <c r="J593" s="211"/>
      <c r="K593" s="211"/>
      <c r="L593" s="210" t="s">
        <v>45700</v>
      </c>
      <c r="M593" s="105" t="s">
        <v>43499</v>
      </c>
      <c r="N593" s="91">
        <v>20</v>
      </c>
      <c r="O593" s="91">
        <v>700</v>
      </c>
      <c r="P593" s="108">
        <v>0</v>
      </c>
      <c r="Q593" s="80" t="s">
        <v>12039</v>
      </c>
      <c r="R593" s="89" t="s">
        <v>44310</v>
      </c>
      <c r="S593" s="83" t="s">
        <v>38919</v>
      </c>
      <c r="T593" s="80">
        <v>100</v>
      </c>
    </row>
    <row r="594" spans="2:20" ht="15" customHeight="1">
      <c r="B594" s="90" t="s">
        <v>56030</v>
      </c>
      <c r="C594" s="210" t="s">
        <v>44743</v>
      </c>
      <c r="D594" s="210" t="s">
        <v>12050</v>
      </c>
      <c r="E594" s="210" t="s">
        <v>44398</v>
      </c>
      <c r="F594" s="211" t="s">
        <v>56031</v>
      </c>
      <c r="G594" s="211" t="s">
        <v>44400</v>
      </c>
      <c r="H594" s="212" t="s">
        <v>56032</v>
      </c>
      <c r="I594" s="212" t="s">
        <v>44401</v>
      </c>
      <c r="J594" s="212"/>
      <c r="K594" s="212"/>
      <c r="L594" s="210" t="s">
        <v>45700</v>
      </c>
      <c r="M594" s="105" t="s">
        <v>43499</v>
      </c>
      <c r="N594" s="213">
        <v>20</v>
      </c>
      <c r="O594" s="213">
        <v>700</v>
      </c>
      <c r="P594" s="136">
        <f>IFERROR(N594*O594,0)</f>
        <v>14000</v>
      </c>
      <c r="Q594" s="141" t="s">
        <v>12044</v>
      </c>
      <c r="R594" s="89" t="s">
        <v>44310</v>
      </c>
      <c r="S594" s="214">
        <v>591010000</v>
      </c>
      <c r="T594" s="99">
        <v>0</v>
      </c>
    </row>
    <row r="595" spans="2:20" ht="15" customHeight="1">
      <c r="B595" s="90" t="s">
        <v>45577</v>
      </c>
      <c r="C595" s="210" t="s">
        <v>44743</v>
      </c>
      <c r="D595" s="210" t="s">
        <v>12050</v>
      </c>
      <c r="E595" s="210" t="s">
        <v>44398</v>
      </c>
      <c r="F595" s="211" t="s">
        <v>44399</v>
      </c>
      <c r="G595" s="211" t="s">
        <v>44400</v>
      </c>
      <c r="H595" s="210" t="s">
        <v>45951</v>
      </c>
      <c r="I595" s="211" t="s">
        <v>44401</v>
      </c>
      <c r="J595" s="211"/>
      <c r="K595" s="211"/>
      <c r="L595" s="210" t="s">
        <v>45700</v>
      </c>
      <c r="M595" s="77" t="s">
        <v>43499</v>
      </c>
      <c r="N595" s="91">
        <v>20</v>
      </c>
      <c r="O595" s="91">
        <v>700</v>
      </c>
      <c r="P595" s="108">
        <f t="shared" si="11"/>
        <v>14000</v>
      </c>
      <c r="Q595" s="80" t="s">
        <v>12042</v>
      </c>
      <c r="R595" s="89" t="s">
        <v>44310</v>
      </c>
      <c r="S595" s="83" t="s">
        <v>38919</v>
      </c>
      <c r="T595" s="80">
        <v>100</v>
      </c>
    </row>
    <row r="596" spans="2:20" ht="15" customHeight="1">
      <c r="B596" s="90" t="s">
        <v>45578</v>
      </c>
      <c r="C596" s="210" t="s">
        <v>44743</v>
      </c>
      <c r="D596" s="210" t="s">
        <v>12050</v>
      </c>
      <c r="E596" s="270" t="s">
        <v>44538</v>
      </c>
      <c r="F596" s="270" t="s">
        <v>45753</v>
      </c>
      <c r="G596" s="270" t="s">
        <v>44539</v>
      </c>
      <c r="H596" s="286" t="s">
        <v>45952</v>
      </c>
      <c r="I596" s="270" t="s">
        <v>46145</v>
      </c>
      <c r="J596" s="211" t="s">
        <v>44541</v>
      </c>
      <c r="K596" s="211" t="s">
        <v>44541</v>
      </c>
      <c r="L596" s="210" t="s">
        <v>45700</v>
      </c>
      <c r="M596" s="82" t="s">
        <v>43499</v>
      </c>
      <c r="N596" s="236">
        <v>18</v>
      </c>
      <c r="O596" s="236">
        <v>4100</v>
      </c>
      <c r="P596" s="108">
        <f t="shared" si="11"/>
        <v>73800</v>
      </c>
      <c r="Q596" s="89" t="s">
        <v>12038</v>
      </c>
      <c r="R596" s="224" t="s">
        <v>43540</v>
      </c>
      <c r="S596" s="283" t="s">
        <v>38919</v>
      </c>
      <c r="T596" s="93">
        <v>50</v>
      </c>
    </row>
    <row r="597" spans="2:20" ht="15" customHeight="1">
      <c r="B597" s="90" t="s">
        <v>45579</v>
      </c>
      <c r="C597" s="210" t="s">
        <v>44743</v>
      </c>
      <c r="D597" s="210" t="s">
        <v>12050</v>
      </c>
      <c r="E597" s="270" t="s">
        <v>44538</v>
      </c>
      <c r="F597" s="270" t="s">
        <v>45753</v>
      </c>
      <c r="G597" s="270" t="s">
        <v>44539</v>
      </c>
      <c r="H597" s="286" t="s">
        <v>44540</v>
      </c>
      <c r="I597" s="270" t="s">
        <v>46145</v>
      </c>
      <c r="J597" s="211" t="s">
        <v>44542</v>
      </c>
      <c r="K597" s="211" t="s">
        <v>44542</v>
      </c>
      <c r="L597" s="210" t="s">
        <v>45700</v>
      </c>
      <c r="M597" s="82" t="s">
        <v>43499</v>
      </c>
      <c r="N597" s="236">
        <v>24</v>
      </c>
      <c r="O597" s="236">
        <v>4100</v>
      </c>
      <c r="P597" s="108">
        <f t="shared" si="11"/>
        <v>98400</v>
      </c>
      <c r="Q597" s="89" t="s">
        <v>12038</v>
      </c>
      <c r="R597" s="224" t="s">
        <v>43540</v>
      </c>
      <c r="S597" s="283" t="s">
        <v>38919</v>
      </c>
      <c r="T597" s="93">
        <v>50</v>
      </c>
    </row>
    <row r="598" spans="2:20" ht="15" customHeight="1">
      <c r="B598" s="90" t="s">
        <v>45580</v>
      </c>
      <c r="C598" s="210" t="s">
        <v>44743</v>
      </c>
      <c r="D598" s="210" t="s">
        <v>12050</v>
      </c>
      <c r="E598" s="270" t="s">
        <v>44538</v>
      </c>
      <c r="F598" s="270" t="s">
        <v>45753</v>
      </c>
      <c r="G598" s="270" t="s">
        <v>44539</v>
      </c>
      <c r="H598" s="286" t="s">
        <v>44540</v>
      </c>
      <c r="I598" s="270" t="s">
        <v>46145</v>
      </c>
      <c r="J598" s="211" t="s">
        <v>44543</v>
      </c>
      <c r="K598" s="211" t="s">
        <v>44543</v>
      </c>
      <c r="L598" s="210" t="s">
        <v>45700</v>
      </c>
      <c r="M598" s="82" t="s">
        <v>43499</v>
      </c>
      <c r="N598" s="236">
        <v>21</v>
      </c>
      <c r="O598" s="236">
        <v>5500</v>
      </c>
      <c r="P598" s="108">
        <f t="shared" si="11"/>
        <v>115500</v>
      </c>
      <c r="Q598" s="89" t="s">
        <v>12038</v>
      </c>
      <c r="R598" s="224" t="s">
        <v>43540</v>
      </c>
      <c r="S598" s="283" t="s">
        <v>38919</v>
      </c>
      <c r="T598" s="93">
        <v>50</v>
      </c>
    </row>
    <row r="599" spans="2:20" ht="15" customHeight="1">
      <c r="B599" s="90" t="s">
        <v>45581</v>
      </c>
      <c r="C599" s="210" t="s">
        <v>44743</v>
      </c>
      <c r="D599" s="210" t="s">
        <v>12050</v>
      </c>
      <c r="E599" s="270" t="s">
        <v>44538</v>
      </c>
      <c r="F599" s="270" t="s">
        <v>45753</v>
      </c>
      <c r="G599" s="270" t="s">
        <v>44539</v>
      </c>
      <c r="H599" s="286" t="s">
        <v>44540</v>
      </c>
      <c r="I599" s="270" t="s">
        <v>46145</v>
      </c>
      <c r="J599" s="211" t="s">
        <v>44544</v>
      </c>
      <c r="K599" s="211" t="s">
        <v>44544</v>
      </c>
      <c r="L599" s="210" t="s">
        <v>45700</v>
      </c>
      <c r="M599" s="82" t="s">
        <v>43499</v>
      </c>
      <c r="N599" s="236">
        <v>18</v>
      </c>
      <c r="O599" s="236">
        <v>5950</v>
      </c>
      <c r="P599" s="108">
        <f t="shared" si="11"/>
        <v>107100</v>
      </c>
      <c r="Q599" s="89" t="s">
        <v>12038</v>
      </c>
      <c r="R599" s="224" t="s">
        <v>43540</v>
      </c>
      <c r="S599" s="283" t="s">
        <v>38919</v>
      </c>
      <c r="T599" s="93">
        <v>50</v>
      </c>
    </row>
    <row r="600" spans="2:20" ht="15" customHeight="1">
      <c r="B600" s="90" t="s">
        <v>45582</v>
      </c>
      <c r="C600" s="210" t="s">
        <v>44743</v>
      </c>
      <c r="D600" s="210" t="s">
        <v>12050</v>
      </c>
      <c r="E600" s="135" t="s">
        <v>44621</v>
      </c>
      <c r="F600" s="135" t="s">
        <v>44622</v>
      </c>
      <c r="G600" s="135" t="s">
        <v>44623</v>
      </c>
      <c r="H600" s="135" t="s">
        <v>44624</v>
      </c>
      <c r="I600" s="135" t="s">
        <v>44625</v>
      </c>
      <c r="J600" s="135" t="s">
        <v>46053</v>
      </c>
      <c r="K600" s="135" t="s">
        <v>44626</v>
      </c>
      <c r="L600" s="210" t="s">
        <v>45700</v>
      </c>
      <c r="M600" s="82" t="s">
        <v>43499</v>
      </c>
      <c r="N600" s="236">
        <v>5</v>
      </c>
      <c r="O600" s="236">
        <v>36500</v>
      </c>
      <c r="P600" s="108">
        <f t="shared" si="11"/>
        <v>182500</v>
      </c>
      <c r="Q600" s="89" t="s">
        <v>12038</v>
      </c>
      <c r="R600" s="224" t="s">
        <v>43872</v>
      </c>
      <c r="S600" s="283" t="s">
        <v>38919</v>
      </c>
      <c r="T600" s="93">
        <v>100</v>
      </c>
    </row>
    <row r="601" spans="2:20" ht="15" customHeight="1">
      <c r="B601" s="90" t="s">
        <v>45583</v>
      </c>
      <c r="C601" s="210" t="s">
        <v>44743</v>
      </c>
      <c r="D601" s="210" t="s">
        <v>12050</v>
      </c>
      <c r="E601" s="270" t="s">
        <v>44556</v>
      </c>
      <c r="F601" s="135" t="s">
        <v>45754</v>
      </c>
      <c r="G601" s="135" t="s">
        <v>44557</v>
      </c>
      <c r="H601" s="135" t="s">
        <v>45754</v>
      </c>
      <c r="I601" s="270" t="s">
        <v>44557</v>
      </c>
      <c r="J601" s="286" t="s">
        <v>46054</v>
      </c>
      <c r="K601" s="286" t="s">
        <v>44558</v>
      </c>
      <c r="L601" s="210" t="s">
        <v>45700</v>
      </c>
      <c r="M601" s="82" t="s">
        <v>43499</v>
      </c>
      <c r="N601" s="236">
        <v>1</v>
      </c>
      <c r="O601" s="236">
        <v>150000</v>
      </c>
      <c r="P601" s="108">
        <f t="shared" si="11"/>
        <v>150000</v>
      </c>
      <c r="Q601" s="89" t="s">
        <v>12038</v>
      </c>
      <c r="R601" s="224" t="s">
        <v>43540</v>
      </c>
      <c r="S601" s="283" t="s">
        <v>38919</v>
      </c>
      <c r="T601" s="93">
        <v>30</v>
      </c>
    </row>
    <row r="602" spans="2:20" ht="15" customHeight="1">
      <c r="B602" s="90" t="s">
        <v>45584</v>
      </c>
      <c r="C602" s="210" t="s">
        <v>44743</v>
      </c>
      <c r="D602" s="210" t="s">
        <v>12050</v>
      </c>
      <c r="E602" s="212" t="s">
        <v>44439</v>
      </c>
      <c r="F602" s="212" t="s">
        <v>44440</v>
      </c>
      <c r="G602" s="212" t="s">
        <v>44441</v>
      </c>
      <c r="H602" s="212" t="s">
        <v>44440</v>
      </c>
      <c r="I602" s="212" t="s">
        <v>44441</v>
      </c>
      <c r="J602" s="211"/>
      <c r="K602" s="211"/>
      <c r="L602" s="210" t="s">
        <v>45700</v>
      </c>
      <c r="M602" s="77" t="s">
        <v>43499</v>
      </c>
      <c r="N602" s="128">
        <v>4</v>
      </c>
      <c r="O602" s="128">
        <v>5000</v>
      </c>
      <c r="P602" s="108">
        <f t="shared" si="11"/>
        <v>20000</v>
      </c>
      <c r="Q602" s="80" t="s">
        <v>12040</v>
      </c>
      <c r="R602" s="224" t="s">
        <v>44310</v>
      </c>
      <c r="S602" s="83" t="s">
        <v>38919</v>
      </c>
      <c r="T602" s="80">
        <v>100</v>
      </c>
    </row>
    <row r="603" spans="2:20" ht="15" customHeight="1">
      <c r="B603" s="90" t="s">
        <v>45585</v>
      </c>
      <c r="C603" s="210" t="s">
        <v>44743</v>
      </c>
      <c r="D603" s="210" t="s">
        <v>12050</v>
      </c>
      <c r="E603" s="286" t="s">
        <v>44588</v>
      </c>
      <c r="F603" s="135" t="s">
        <v>44589</v>
      </c>
      <c r="G603" s="286" t="s">
        <v>44590</v>
      </c>
      <c r="H603" s="135" t="s">
        <v>45953</v>
      </c>
      <c r="I603" s="286" t="s">
        <v>44591</v>
      </c>
      <c r="J603" s="135" t="s">
        <v>44592</v>
      </c>
      <c r="K603" s="286" t="s">
        <v>44593</v>
      </c>
      <c r="L603" s="210" t="s">
        <v>45700</v>
      </c>
      <c r="M603" s="82" t="s">
        <v>43499</v>
      </c>
      <c r="N603" s="236">
        <v>5</v>
      </c>
      <c r="O603" s="236">
        <v>489000</v>
      </c>
      <c r="P603" s="108">
        <f t="shared" si="11"/>
        <v>2445000</v>
      </c>
      <c r="Q603" s="89" t="s">
        <v>12038</v>
      </c>
      <c r="R603" s="224" t="s">
        <v>43540</v>
      </c>
      <c r="S603" s="283" t="s">
        <v>38919</v>
      </c>
      <c r="T603" s="93">
        <v>50</v>
      </c>
    </row>
    <row r="604" spans="2:20" ht="15" customHeight="1">
      <c r="B604" s="90" t="s">
        <v>45586</v>
      </c>
      <c r="C604" s="210" t="s">
        <v>44743</v>
      </c>
      <c r="D604" s="210" t="s">
        <v>12050</v>
      </c>
      <c r="E604" s="270" t="s">
        <v>44936</v>
      </c>
      <c r="F604" s="270" t="s">
        <v>44937</v>
      </c>
      <c r="G604" s="270" t="s">
        <v>44937</v>
      </c>
      <c r="H604" s="270" t="s">
        <v>45954</v>
      </c>
      <c r="I604" s="270" t="s">
        <v>44938</v>
      </c>
      <c r="J604" s="211" t="s">
        <v>46055</v>
      </c>
      <c r="K604" s="211" t="s">
        <v>44939</v>
      </c>
      <c r="L604" s="210" t="s">
        <v>45700</v>
      </c>
      <c r="M604" s="87" t="s">
        <v>43499</v>
      </c>
      <c r="N604" s="236">
        <v>3</v>
      </c>
      <c r="O604" s="236">
        <v>70000</v>
      </c>
      <c r="P604" s="108">
        <f t="shared" si="11"/>
        <v>210000</v>
      </c>
      <c r="Q604" s="119" t="s">
        <v>12038</v>
      </c>
      <c r="R604" s="296" t="s">
        <v>43540</v>
      </c>
      <c r="S604" s="141" t="s">
        <v>38919</v>
      </c>
      <c r="T604" s="93">
        <v>100</v>
      </c>
    </row>
    <row r="605" spans="2:20" ht="15" customHeight="1">
      <c r="B605" s="90" t="s">
        <v>45587</v>
      </c>
      <c r="C605" s="210" t="s">
        <v>44743</v>
      </c>
      <c r="D605" s="210" t="s">
        <v>12050</v>
      </c>
      <c r="E605" s="135" t="s">
        <v>44932</v>
      </c>
      <c r="F605" s="135" t="s">
        <v>45755</v>
      </c>
      <c r="G605" s="135" t="s">
        <v>44933</v>
      </c>
      <c r="H605" s="135" t="s">
        <v>45955</v>
      </c>
      <c r="I605" s="135" t="s">
        <v>44934</v>
      </c>
      <c r="J605" s="211" t="s">
        <v>46056</v>
      </c>
      <c r="K605" s="211" t="s">
        <v>44935</v>
      </c>
      <c r="L605" s="210" t="s">
        <v>45700</v>
      </c>
      <c r="M605" s="87" t="s">
        <v>43499</v>
      </c>
      <c r="N605" s="213">
        <v>3</v>
      </c>
      <c r="O605" s="213">
        <v>70000</v>
      </c>
      <c r="P605" s="108">
        <f t="shared" si="11"/>
        <v>210000</v>
      </c>
      <c r="Q605" s="119" t="s">
        <v>12038</v>
      </c>
      <c r="R605" s="296" t="s">
        <v>43540</v>
      </c>
      <c r="S605" s="141" t="s">
        <v>38919</v>
      </c>
      <c r="T605" s="99">
        <v>100</v>
      </c>
    </row>
    <row r="606" spans="2:20" ht="15" customHeight="1">
      <c r="B606" s="90" t="s">
        <v>45588</v>
      </c>
      <c r="C606" s="210" t="s">
        <v>44743</v>
      </c>
      <c r="D606" s="210" t="s">
        <v>12050</v>
      </c>
      <c r="E606" s="270" t="s">
        <v>43535</v>
      </c>
      <c r="F606" s="135" t="s">
        <v>46146</v>
      </c>
      <c r="G606" s="135" t="s">
        <v>44466</v>
      </c>
      <c r="H606" s="135" t="s">
        <v>43536</v>
      </c>
      <c r="I606" s="135" t="s">
        <v>44473</v>
      </c>
      <c r="J606" s="135" t="s">
        <v>46147</v>
      </c>
      <c r="K606" s="135" t="s">
        <v>46148</v>
      </c>
      <c r="L606" s="210" t="s">
        <v>46142</v>
      </c>
      <c r="M606" s="82" t="s">
        <v>43499</v>
      </c>
      <c r="N606" s="97">
        <v>20</v>
      </c>
      <c r="O606" s="97">
        <v>5500</v>
      </c>
      <c r="P606" s="108">
        <f t="shared" si="11"/>
        <v>110000</v>
      </c>
      <c r="Q606" s="89" t="s">
        <v>12038</v>
      </c>
      <c r="R606" s="224" t="s">
        <v>43500</v>
      </c>
      <c r="S606" s="89" t="s">
        <v>38919</v>
      </c>
      <c r="T606" s="80">
        <v>30</v>
      </c>
    </row>
    <row r="607" spans="2:20" ht="15" customHeight="1">
      <c r="B607" s="90" t="s">
        <v>45589</v>
      </c>
      <c r="C607" s="210" t="s">
        <v>44743</v>
      </c>
      <c r="D607" s="210" t="s">
        <v>12050</v>
      </c>
      <c r="E607" s="270" t="s">
        <v>44947</v>
      </c>
      <c r="F607" s="270" t="s">
        <v>44948</v>
      </c>
      <c r="G607" s="270" t="s">
        <v>44948</v>
      </c>
      <c r="H607" s="270" t="s">
        <v>45956</v>
      </c>
      <c r="I607" s="270" t="s">
        <v>44949</v>
      </c>
      <c r="J607" s="211"/>
      <c r="K607" s="211"/>
      <c r="L607" s="210" t="s">
        <v>45700</v>
      </c>
      <c r="M607" s="87" t="s">
        <v>43499</v>
      </c>
      <c r="N607" s="213">
        <v>20</v>
      </c>
      <c r="O607" s="213">
        <v>450</v>
      </c>
      <c r="P607" s="108">
        <f t="shared" si="11"/>
        <v>9000</v>
      </c>
      <c r="Q607" s="119" t="s">
        <v>12038</v>
      </c>
      <c r="R607" s="296" t="s">
        <v>43759</v>
      </c>
      <c r="S607" s="141" t="s">
        <v>38919</v>
      </c>
      <c r="T607" s="99">
        <v>50</v>
      </c>
    </row>
    <row r="608" spans="2:20" ht="15" customHeight="1">
      <c r="B608" s="90" t="s">
        <v>45590</v>
      </c>
      <c r="C608" s="210" t="s">
        <v>44743</v>
      </c>
      <c r="D608" s="210" t="s">
        <v>12050</v>
      </c>
      <c r="E608" s="434" t="s">
        <v>44170</v>
      </c>
      <c r="F608" s="286" t="s">
        <v>45756</v>
      </c>
      <c r="G608" s="286" t="s">
        <v>44171</v>
      </c>
      <c r="H608" s="286" t="s">
        <v>45756</v>
      </c>
      <c r="I608" s="286" t="s">
        <v>44171</v>
      </c>
      <c r="J608" s="211" t="s">
        <v>46057</v>
      </c>
      <c r="K608" s="211" t="s">
        <v>44172</v>
      </c>
      <c r="L608" s="210" t="s">
        <v>45700</v>
      </c>
      <c r="M608" s="82" t="s">
        <v>44163</v>
      </c>
      <c r="N608" s="91">
        <v>1140</v>
      </c>
      <c r="O608" s="91">
        <v>40</v>
      </c>
      <c r="P608" s="108">
        <f t="shared" si="11"/>
        <v>45600</v>
      </c>
      <c r="Q608" s="89" t="s">
        <v>12038</v>
      </c>
      <c r="R608" s="217" t="s">
        <v>44169</v>
      </c>
      <c r="S608" s="89" t="s">
        <v>38919</v>
      </c>
      <c r="T608" s="80">
        <v>0</v>
      </c>
    </row>
    <row r="609" spans="2:20" ht="15" customHeight="1">
      <c r="B609" s="90" t="s">
        <v>45695</v>
      </c>
      <c r="C609" s="210" t="s">
        <v>44743</v>
      </c>
      <c r="D609" s="210" t="s">
        <v>12050</v>
      </c>
      <c r="E609" s="210" t="s">
        <v>45690</v>
      </c>
      <c r="F609" s="210" t="s">
        <v>45691</v>
      </c>
      <c r="G609" s="210" t="s">
        <v>46149</v>
      </c>
      <c r="H609" s="210" t="s">
        <v>46150</v>
      </c>
      <c r="I609" s="210" t="s">
        <v>45692</v>
      </c>
      <c r="J609" s="210" t="s">
        <v>45693</v>
      </c>
      <c r="K609" s="210" t="s">
        <v>45694</v>
      </c>
      <c r="L609" s="210" t="s">
        <v>45700</v>
      </c>
      <c r="M609" s="82" t="s">
        <v>43499</v>
      </c>
      <c r="N609" s="91">
        <v>5</v>
      </c>
      <c r="O609" s="91">
        <v>120000</v>
      </c>
      <c r="P609" s="108">
        <f>IFERROR(N609*O609,0)</f>
        <v>600000</v>
      </c>
      <c r="Q609" s="89" t="s">
        <v>12038</v>
      </c>
      <c r="R609" s="224" t="s">
        <v>43540</v>
      </c>
      <c r="S609" s="89" t="s">
        <v>38919</v>
      </c>
      <c r="T609" s="80">
        <v>100</v>
      </c>
    </row>
    <row r="610" spans="2:20" ht="15" customHeight="1">
      <c r="B610" s="90" t="s">
        <v>46151</v>
      </c>
      <c r="C610" s="210" t="s">
        <v>44743</v>
      </c>
      <c r="D610" s="210" t="s">
        <v>12050</v>
      </c>
      <c r="E610" s="210" t="s">
        <v>46152</v>
      </c>
      <c r="F610" s="210" t="s">
        <v>46153</v>
      </c>
      <c r="G610" s="210" t="s">
        <v>46154</v>
      </c>
      <c r="H610" s="210" t="s">
        <v>46155</v>
      </c>
      <c r="I610" s="210" t="s">
        <v>46156</v>
      </c>
      <c r="J610" s="210" t="s">
        <v>46157</v>
      </c>
      <c r="K610" s="210" t="s">
        <v>46233</v>
      </c>
      <c r="L610" s="443" t="s">
        <v>45700</v>
      </c>
      <c r="M610" s="82" t="s">
        <v>43499</v>
      </c>
      <c r="N610" s="223">
        <v>1</v>
      </c>
      <c r="O610" s="108">
        <v>130000</v>
      </c>
      <c r="P610" s="108">
        <f>IFERROR(N610*O610,0)</f>
        <v>130000</v>
      </c>
      <c r="Q610" s="89" t="s">
        <v>12038</v>
      </c>
      <c r="R610" s="224" t="s">
        <v>46158</v>
      </c>
      <c r="S610" s="129">
        <v>591010000</v>
      </c>
      <c r="T610" s="93">
        <v>100</v>
      </c>
    </row>
    <row r="611" spans="2:20" ht="15" customHeight="1">
      <c r="B611" s="90" t="s">
        <v>46159</v>
      </c>
      <c r="C611" s="210" t="s">
        <v>44743</v>
      </c>
      <c r="D611" s="210" t="s">
        <v>12050</v>
      </c>
      <c r="E611" s="210" t="s">
        <v>46160</v>
      </c>
      <c r="F611" s="435" t="s">
        <v>46161</v>
      </c>
      <c r="G611" s="286" t="s">
        <v>46161</v>
      </c>
      <c r="H611" s="286" t="s">
        <v>46162</v>
      </c>
      <c r="I611" s="286" t="s">
        <v>46163</v>
      </c>
      <c r="J611" s="211" t="s">
        <v>46164</v>
      </c>
      <c r="K611" s="211" t="s">
        <v>46165</v>
      </c>
      <c r="L611" s="443" t="s">
        <v>45700</v>
      </c>
      <c r="M611" s="82" t="s">
        <v>43499</v>
      </c>
      <c r="N611" s="223">
        <v>1</v>
      </c>
      <c r="O611" s="108">
        <v>55000</v>
      </c>
      <c r="P611" s="108">
        <f>IFERROR(N611*O611,0)</f>
        <v>55000</v>
      </c>
      <c r="Q611" s="89" t="s">
        <v>12038</v>
      </c>
      <c r="R611" s="89" t="s">
        <v>46158</v>
      </c>
      <c r="S611" s="129">
        <v>591010000</v>
      </c>
      <c r="T611" s="93">
        <v>100</v>
      </c>
    </row>
    <row r="612" spans="2:20" ht="15" customHeight="1">
      <c r="B612" s="90" t="s">
        <v>46166</v>
      </c>
      <c r="C612" s="210" t="s">
        <v>44743</v>
      </c>
      <c r="D612" s="210" t="s">
        <v>12050</v>
      </c>
      <c r="E612" s="210" t="s">
        <v>46167</v>
      </c>
      <c r="F612" s="435" t="s">
        <v>46168</v>
      </c>
      <c r="G612" s="286" t="s">
        <v>46169</v>
      </c>
      <c r="H612" s="286" t="s">
        <v>46170</v>
      </c>
      <c r="I612" s="286" t="s">
        <v>46169</v>
      </c>
      <c r="J612" s="211" t="s">
        <v>46171</v>
      </c>
      <c r="K612" s="211" t="s">
        <v>46172</v>
      </c>
      <c r="L612" s="443" t="s">
        <v>45700</v>
      </c>
      <c r="M612" s="82" t="s">
        <v>43499</v>
      </c>
      <c r="N612" s="223">
        <v>1</v>
      </c>
      <c r="O612" s="108">
        <v>7000</v>
      </c>
      <c r="P612" s="108">
        <f>IFERROR(N612*O612,0)</f>
        <v>7000</v>
      </c>
      <c r="Q612" s="89" t="s">
        <v>12038</v>
      </c>
      <c r="R612" s="89" t="s">
        <v>46158</v>
      </c>
      <c r="S612" s="129">
        <v>591010000</v>
      </c>
      <c r="T612" s="93">
        <v>100</v>
      </c>
    </row>
    <row r="613" spans="2:20" ht="15" customHeight="1">
      <c r="B613" s="90" t="s">
        <v>46173</v>
      </c>
      <c r="C613" s="210" t="s">
        <v>44743</v>
      </c>
      <c r="D613" s="210" t="s">
        <v>12050</v>
      </c>
      <c r="E613" s="210" t="s">
        <v>46174</v>
      </c>
      <c r="F613" s="435" t="s">
        <v>46175</v>
      </c>
      <c r="G613" s="286" t="s">
        <v>46176</v>
      </c>
      <c r="H613" s="286" t="s">
        <v>46177</v>
      </c>
      <c r="I613" s="286" t="s">
        <v>46178</v>
      </c>
      <c r="J613" s="211" t="s">
        <v>46179</v>
      </c>
      <c r="K613" s="211" t="s">
        <v>46165</v>
      </c>
      <c r="L613" s="210" t="s">
        <v>45700</v>
      </c>
      <c r="M613" s="82" t="s">
        <v>43499</v>
      </c>
      <c r="N613" s="223">
        <v>1</v>
      </c>
      <c r="O613" s="108">
        <v>20000</v>
      </c>
      <c r="P613" s="108">
        <f>IFERROR(N613*O613,0)</f>
        <v>20000</v>
      </c>
      <c r="Q613" s="89" t="s">
        <v>12038</v>
      </c>
      <c r="R613" s="89" t="s">
        <v>46158</v>
      </c>
      <c r="S613" s="129">
        <v>591010000</v>
      </c>
      <c r="T613" s="93">
        <v>100</v>
      </c>
    </row>
    <row r="614" spans="2:20" ht="15" customHeight="1">
      <c r="B614" s="90" t="s">
        <v>46180</v>
      </c>
      <c r="C614" s="210" t="s">
        <v>44743</v>
      </c>
      <c r="D614" s="210" t="s">
        <v>12050</v>
      </c>
      <c r="E614" s="270" t="s">
        <v>46181</v>
      </c>
      <c r="F614" s="270" t="s">
        <v>46182</v>
      </c>
      <c r="G614" s="270" t="s">
        <v>46183</v>
      </c>
      <c r="H614" s="270" t="s">
        <v>46184</v>
      </c>
      <c r="I614" s="270" t="s">
        <v>46185</v>
      </c>
      <c r="J614" s="135" t="s">
        <v>46186</v>
      </c>
      <c r="K614" s="135" t="s">
        <v>46187</v>
      </c>
      <c r="L614" s="210" t="s">
        <v>45700</v>
      </c>
      <c r="M614" s="78" t="s">
        <v>43499</v>
      </c>
      <c r="N614" s="107">
        <v>2</v>
      </c>
      <c r="O614" s="107">
        <v>144250</v>
      </c>
      <c r="P614" s="108">
        <f t="shared" ref="P614:P617" si="12">IFERROR(N614*O614,0)</f>
        <v>288500</v>
      </c>
      <c r="Q614" s="89" t="s">
        <v>12038</v>
      </c>
      <c r="R614" s="119" t="s">
        <v>46188</v>
      </c>
      <c r="S614" s="129">
        <v>591010000</v>
      </c>
      <c r="T614" s="93">
        <v>100</v>
      </c>
    </row>
    <row r="615" spans="2:20" ht="15" customHeight="1">
      <c r="B615" s="90" t="s">
        <v>46189</v>
      </c>
      <c r="C615" s="210" t="s">
        <v>44743</v>
      </c>
      <c r="D615" s="210" t="s">
        <v>12050</v>
      </c>
      <c r="E615" s="270" t="s">
        <v>46181</v>
      </c>
      <c r="F615" s="270" t="s">
        <v>46182</v>
      </c>
      <c r="G615" s="270" t="s">
        <v>46183</v>
      </c>
      <c r="H615" s="270" t="s">
        <v>46184</v>
      </c>
      <c r="I615" s="270" t="s">
        <v>46185</v>
      </c>
      <c r="J615" s="135" t="s">
        <v>46190</v>
      </c>
      <c r="K615" s="135" t="s">
        <v>46191</v>
      </c>
      <c r="L615" s="210" t="s">
        <v>45700</v>
      </c>
      <c r="M615" s="78" t="s">
        <v>43499</v>
      </c>
      <c r="N615" s="107">
        <v>1</v>
      </c>
      <c r="O615" s="107">
        <v>324800</v>
      </c>
      <c r="P615" s="108">
        <f t="shared" si="12"/>
        <v>324800</v>
      </c>
      <c r="Q615" s="89" t="s">
        <v>12038</v>
      </c>
      <c r="R615" s="119" t="s">
        <v>46188</v>
      </c>
      <c r="S615" s="129">
        <v>591010000</v>
      </c>
      <c r="T615" s="93">
        <v>100</v>
      </c>
    </row>
    <row r="616" spans="2:20" ht="15" customHeight="1">
      <c r="B616" s="90" t="s">
        <v>46192</v>
      </c>
      <c r="C616" s="210" t="s">
        <v>44743</v>
      </c>
      <c r="D616" s="210" t="s">
        <v>12050</v>
      </c>
      <c r="E616" s="270" t="s">
        <v>46193</v>
      </c>
      <c r="F616" s="270" t="s">
        <v>45726</v>
      </c>
      <c r="G616" s="270" t="s">
        <v>44568</v>
      </c>
      <c r="H616" s="270" t="s">
        <v>46194</v>
      </c>
      <c r="I616" s="270" t="s">
        <v>46195</v>
      </c>
      <c r="J616" s="211" t="s">
        <v>46196</v>
      </c>
      <c r="K616" s="211" t="s">
        <v>46197</v>
      </c>
      <c r="L616" s="210" t="s">
        <v>45700</v>
      </c>
      <c r="M616" s="78" t="s">
        <v>43499</v>
      </c>
      <c r="N616" s="107">
        <v>3</v>
      </c>
      <c r="O616" s="107">
        <v>135000</v>
      </c>
      <c r="P616" s="108">
        <f t="shared" si="12"/>
        <v>405000</v>
      </c>
      <c r="Q616" s="89" t="s">
        <v>12038</v>
      </c>
      <c r="R616" s="119" t="s">
        <v>46188</v>
      </c>
      <c r="S616" s="129">
        <v>591010000</v>
      </c>
      <c r="T616" s="93">
        <v>100</v>
      </c>
    </row>
    <row r="617" spans="2:20" ht="15" customHeight="1">
      <c r="B617" s="90" t="s">
        <v>46198</v>
      </c>
      <c r="C617" s="210" t="s">
        <v>44743</v>
      </c>
      <c r="D617" s="210" t="s">
        <v>12050</v>
      </c>
      <c r="E617" s="270" t="s">
        <v>46199</v>
      </c>
      <c r="F617" s="270" t="s">
        <v>46200</v>
      </c>
      <c r="G617" s="270" t="s">
        <v>46201</v>
      </c>
      <c r="H617" s="270" t="s">
        <v>46202</v>
      </c>
      <c r="I617" s="270" t="s">
        <v>46203</v>
      </c>
      <c r="J617" s="211" t="s">
        <v>46204</v>
      </c>
      <c r="K617" s="211" t="s">
        <v>46205</v>
      </c>
      <c r="L617" s="210" t="s">
        <v>45700</v>
      </c>
      <c r="M617" s="78" t="s">
        <v>43499</v>
      </c>
      <c r="N617" s="107">
        <v>16</v>
      </c>
      <c r="O617" s="107">
        <v>5500</v>
      </c>
      <c r="P617" s="108">
        <f t="shared" si="12"/>
        <v>88000</v>
      </c>
      <c r="Q617" s="89" t="s">
        <v>12038</v>
      </c>
      <c r="R617" s="119" t="s">
        <v>46188</v>
      </c>
      <c r="S617" s="129">
        <v>591010000</v>
      </c>
      <c r="T617" s="93">
        <v>100</v>
      </c>
    </row>
    <row r="618" spans="2:20" ht="15" customHeight="1">
      <c r="B618" s="90" t="s">
        <v>46234</v>
      </c>
      <c r="C618" s="210" t="s">
        <v>44743</v>
      </c>
      <c r="D618" s="210" t="s">
        <v>12050</v>
      </c>
      <c r="E618" s="210" t="s">
        <v>46235</v>
      </c>
      <c r="F618" s="210" t="s">
        <v>46236</v>
      </c>
      <c r="G618" s="210" t="s">
        <v>46236</v>
      </c>
      <c r="H618" s="210" t="s">
        <v>46237</v>
      </c>
      <c r="I618" s="210" t="s">
        <v>46238</v>
      </c>
      <c r="J618" s="210" t="s">
        <v>46239</v>
      </c>
      <c r="K618" s="210" t="s">
        <v>46240</v>
      </c>
      <c r="L618" s="210" t="s">
        <v>45700</v>
      </c>
      <c r="M618" s="82" t="s">
        <v>43499</v>
      </c>
      <c r="N618" s="223">
        <v>2</v>
      </c>
      <c r="O618" s="108">
        <v>100000</v>
      </c>
      <c r="P618" s="108">
        <f>IFERROR(N618*O618,0)</f>
        <v>200000</v>
      </c>
      <c r="Q618" s="89" t="s">
        <v>12039</v>
      </c>
      <c r="R618" s="89" t="s">
        <v>46158</v>
      </c>
      <c r="S618" s="129">
        <v>591010000</v>
      </c>
      <c r="T618" s="93">
        <v>100</v>
      </c>
    </row>
    <row r="619" spans="2:20" ht="15" customHeight="1">
      <c r="B619" s="90" t="s">
        <v>46241</v>
      </c>
      <c r="C619" s="210" t="s">
        <v>44743</v>
      </c>
      <c r="D619" s="210" t="s">
        <v>12050</v>
      </c>
      <c r="E619" s="270" t="s">
        <v>46242</v>
      </c>
      <c r="F619" s="270" t="s">
        <v>46243</v>
      </c>
      <c r="G619" s="270" t="s">
        <v>46243</v>
      </c>
      <c r="H619" s="270" t="s">
        <v>46244</v>
      </c>
      <c r="I619" s="135" t="s">
        <v>46245</v>
      </c>
      <c r="J619" s="135" t="s">
        <v>46246</v>
      </c>
      <c r="K619" s="135" t="s">
        <v>46246</v>
      </c>
      <c r="L619" s="210" t="s">
        <v>45700</v>
      </c>
      <c r="M619" s="218" t="s">
        <v>43499</v>
      </c>
      <c r="N619" s="97">
        <v>44</v>
      </c>
      <c r="O619" s="115">
        <v>255</v>
      </c>
      <c r="P619" s="108">
        <f>IFERROR(N619*O619,0)</f>
        <v>11220</v>
      </c>
      <c r="Q619" s="89" t="s">
        <v>12039</v>
      </c>
      <c r="R619" s="109" t="s">
        <v>46247</v>
      </c>
      <c r="S619" s="113">
        <v>591010000</v>
      </c>
      <c r="T619" s="114">
        <v>100</v>
      </c>
    </row>
    <row r="620" spans="2:20" ht="15" customHeight="1">
      <c r="B620" s="90" t="s">
        <v>46248</v>
      </c>
      <c r="C620" s="210" t="s">
        <v>44743</v>
      </c>
      <c r="D620" s="210" t="s">
        <v>12050</v>
      </c>
      <c r="E620" s="270" t="s">
        <v>46249</v>
      </c>
      <c r="F620" s="270" t="s">
        <v>46243</v>
      </c>
      <c r="G620" s="270" t="s">
        <v>46243</v>
      </c>
      <c r="H620" s="301" t="s">
        <v>46250</v>
      </c>
      <c r="I620" s="270" t="s">
        <v>46251</v>
      </c>
      <c r="J620" s="135" t="s">
        <v>46252</v>
      </c>
      <c r="K620" s="135" t="s">
        <v>46252</v>
      </c>
      <c r="L620" s="210" t="s">
        <v>45700</v>
      </c>
      <c r="M620" s="218" t="s">
        <v>43499</v>
      </c>
      <c r="N620" s="97">
        <v>12</v>
      </c>
      <c r="O620" s="115">
        <v>255</v>
      </c>
      <c r="P620" s="108">
        <f t="shared" ref="P620:P683" si="13">IFERROR(N620*O620,0)</f>
        <v>3060</v>
      </c>
      <c r="Q620" s="89" t="s">
        <v>12039</v>
      </c>
      <c r="R620" s="109" t="s">
        <v>46247</v>
      </c>
      <c r="S620" s="113">
        <v>591010000</v>
      </c>
      <c r="T620" s="114">
        <v>100</v>
      </c>
    </row>
    <row r="621" spans="2:20" ht="15" customHeight="1">
      <c r="B621" s="90" t="s">
        <v>46253</v>
      </c>
      <c r="C621" s="210" t="s">
        <v>44743</v>
      </c>
      <c r="D621" s="210" t="s">
        <v>12050</v>
      </c>
      <c r="E621" s="270" t="s">
        <v>46254</v>
      </c>
      <c r="F621" s="270" t="s">
        <v>46243</v>
      </c>
      <c r="G621" s="270" t="s">
        <v>46243</v>
      </c>
      <c r="H621" s="301" t="s">
        <v>46255</v>
      </c>
      <c r="I621" s="270" t="s">
        <v>46256</v>
      </c>
      <c r="J621" s="135" t="s">
        <v>46257</v>
      </c>
      <c r="K621" s="135" t="s">
        <v>46257</v>
      </c>
      <c r="L621" s="210" t="s">
        <v>45700</v>
      </c>
      <c r="M621" s="218" t="s">
        <v>43499</v>
      </c>
      <c r="N621" s="97">
        <v>12</v>
      </c>
      <c r="O621" s="115">
        <v>500</v>
      </c>
      <c r="P621" s="108">
        <f t="shared" si="13"/>
        <v>6000</v>
      </c>
      <c r="Q621" s="89" t="s">
        <v>12039</v>
      </c>
      <c r="R621" s="109" t="s">
        <v>46247</v>
      </c>
      <c r="S621" s="113">
        <v>591010000</v>
      </c>
      <c r="T621" s="114">
        <v>100</v>
      </c>
    </row>
    <row r="622" spans="2:20" ht="15" customHeight="1">
      <c r="B622" s="90" t="s">
        <v>46258</v>
      </c>
      <c r="C622" s="210" t="s">
        <v>44743</v>
      </c>
      <c r="D622" s="210" t="s">
        <v>12050</v>
      </c>
      <c r="E622" s="270" t="s">
        <v>46259</v>
      </c>
      <c r="F622" s="270" t="s">
        <v>46260</v>
      </c>
      <c r="G622" s="270" t="s">
        <v>46261</v>
      </c>
      <c r="H622" s="301" t="s">
        <v>46262</v>
      </c>
      <c r="I622" s="270" t="s">
        <v>46263</v>
      </c>
      <c r="J622" s="135" t="s">
        <v>46264</v>
      </c>
      <c r="K622" s="135" t="s">
        <v>46264</v>
      </c>
      <c r="L622" s="210" t="s">
        <v>45700</v>
      </c>
      <c r="M622" s="218" t="s">
        <v>43499</v>
      </c>
      <c r="N622" s="97">
        <v>6</v>
      </c>
      <c r="O622" s="115">
        <v>466.67</v>
      </c>
      <c r="P622" s="108">
        <f t="shared" si="13"/>
        <v>2800.02</v>
      </c>
      <c r="Q622" s="89" t="s">
        <v>12039</v>
      </c>
      <c r="R622" s="109" t="s">
        <v>46247</v>
      </c>
      <c r="S622" s="113">
        <v>591010000</v>
      </c>
      <c r="T622" s="114">
        <v>100</v>
      </c>
    </row>
    <row r="623" spans="2:20" ht="15" customHeight="1">
      <c r="B623" s="90" t="s">
        <v>46265</v>
      </c>
      <c r="C623" s="210" t="s">
        <v>44743</v>
      </c>
      <c r="D623" s="210" t="s">
        <v>12050</v>
      </c>
      <c r="E623" s="270" t="s">
        <v>46266</v>
      </c>
      <c r="F623" s="270" t="s">
        <v>46267</v>
      </c>
      <c r="G623" s="270" t="s">
        <v>46268</v>
      </c>
      <c r="H623" s="301" t="s">
        <v>46269</v>
      </c>
      <c r="I623" s="270" t="s">
        <v>46270</v>
      </c>
      <c r="J623" s="135" t="s">
        <v>46271</v>
      </c>
      <c r="K623" s="135" t="s">
        <v>46271</v>
      </c>
      <c r="L623" s="210" t="s">
        <v>45700</v>
      </c>
      <c r="M623" s="218" t="s">
        <v>43499</v>
      </c>
      <c r="N623" s="97">
        <v>12</v>
      </c>
      <c r="O623" s="115">
        <v>2500</v>
      </c>
      <c r="P623" s="108">
        <f t="shared" si="13"/>
        <v>30000</v>
      </c>
      <c r="Q623" s="89" t="s">
        <v>12039</v>
      </c>
      <c r="R623" s="109" t="s">
        <v>46247</v>
      </c>
      <c r="S623" s="113">
        <v>591010000</v>
      </c>
      <c r="T623" s="114">
        <v>100</v>
      </c>
    </row>
    <row r="624" spans="2:20" ht="15" customHeight="1">
      <c r="B624" s="90" t="s">
        <v>46272</v>
      </c>
      <c r="C624" s="210" t="s">
        <v>44743</v>
      </c>
      <c r="D624" s="210" t="s">
        <v>12050</v>
      </c>
      <c r="E624" s="270" t="s">
        <v>46273</v>
      </c>
      <c r="F624" s="270" t="s">
        <v>46274</v>
      </c>
      <c r="G624" s="270" t="s">
        <v>46275</v>
      </c>
      <c r="H624" s="135" t="s">
        <v>46276</v>
      </c>
      <c r="I624" s="270" t="s">
        <v>46277</v>
      </c>
      <c r="J624" s="135" t="s">
        <v>46278</v>
      </c>
      <c r="K624" s="135" t="s">
        <v>46278</v>
      </c>
      <c r="L624" s="210" t="s">
        <v>45700</v>
      </c>
      <c r="M624" s="218" t="s">
        <v>43499</v>
      </c>
      <c r="N624" s="97">
        <v>4</v>
      </c>
      <c r="O624" s="115">
        <v>7500</v>
      </c>
      <c r="P624" s="108">
        <f t="shared" si="13"/>
        <v>30000</v>
      </c>
      <c r="Q624" s="89" t="s">
        <v>12039</v>
      </c>
      <c r="R624" s="109" t="s">
        <v>46247</v>
      </c>
      <c r="S624" s="113">
        <v>591010000</v>
      </c>
      <c r="T624" s="114">
        <v>100</v>
      </c>
    </row>
    <row r="625" spans="2:20" ht="15" customHeight="1">
      <c r="B625" s="90" t="s">
        <v>46279</v>
      </c>
      <c r="C625" s="210" t="s">
        <v>44743</v>
      </c>
      <c r="D625" s="210" t="s">
        <v>12050</v>
      </c>
      <c r="E625" s="270" t="s">
        <v>46273</v>
      </c>
      <c r="F625" s="270" t="s">
        <v>46274</v>
      </c>
      <c r="G625" s="270" t="s">
        <v>46275</v>
      </c>
      <c r="H625" s="135" t="s">
        <v>46276</v>
      </c>
      <c r="I625" s="270" t="s">
        <v>46277</v>
      </c>
      <c r="J625" s="135" t="s">
        <v>46280</v>
      </c>
      <c r="K625" s="135" t="s">
        <v>46280</v>
      </c>
      <c r="L625" s="210" t="s">
        <v>45700</v>
      </c>
      <c r="M625" s="218" t="s">
        <v>43499</v>
      </c>
      <c r="N625" s="97">
        <v>10</v>
      </c>
      <c r="O625" s="115">
        <v>420</v>
      </c>
      <c r="P625" s="108">
        <f t="shared" si="13"/>
        <v>4200</v>
      </c>
      <c r="Q625" s="89" t="s">
        <v>12039</v>
      </c>
      <c r="R625" s="109" t="s">
        <v>46247</v>
      </c>
      <c r="S625" s="113">
        <v>591010000</v>
      </c>
      <c r="T625" s="114">
        <v>100</v>
      </c>
    </row>
    <row r="626" spans="2:20" ht="15" customHeight="1">
      <c r="B626" s="90" t="s">
        <v>46281</v>
      </c>
      <c r="C626" s="210" t="s">
        <v>44743</v>
      </c>
      <c r="D626" s="210" t="s">
        <v>12050</v>
      </c>
      <c r="E626" s="270" t="s">
        <v>46282</v>
      </c>
      <c r="F626" s="270" t="s">
        <v>46283</v>
      </c>
      <c r="G626" s="135" t="s">
        <v>46284</v>
      </c>
      <c r="H626" s="270" t="s">
        <v>46285</v>
      </c>
      <c r="I626" s="135" t="s">
        <v>46286</v>
      </c>
      <c r="J626" s="135" t="s">
        <v>46287</v>
      </c>
      <c r="K626" s="135" t="s">
        <v>46288</v>
      </c>
      <c r="L626" s="210" t="s">
        <v>45700</v>
      </c>
      <c r="M626" s="87" t="s">
        <v>43499</v>
      </c>
      <c r="N626" s="107">
        <v>14</v>
      </c>
      <c r="O626" s="107">
        <v>50</v>
      </c>
      <c r="P626" s="108">
        <f t="shared" si="13"/>
        <v>700</v>
      </c>
      <c r="Q626" s="89" t="s">
        <v>12039</v>
      </c>
      <c r="R626" s="544" t="s">
        <v>43759</v>
      </c>
      <c r="S626" s="109">
        <v>591010000</v>
      </c>
      <c r="T626" s="109">
        <v>50</v>
      </c>
    </row>
    <row r="627" spans="2:20" ht="15" customHeight="1">
      <c r="B627" s="90" t="s">
        <v>46289</v>
      </c>
      <c r="C627" s="210" t="s">
        <v>44743</v>
      </c>
      <c r="D627" s="210" t="s">
        <v>12050</v>
      </c>
      <c r="E627" s="270" t="s">
        <v>46290</v>
      </c>
      <c r="F627" s="270" t="s">
        <v>46283</v>
      </c>
      <c r="G627" s="135" t="s">
        <v>46284</v>
      </c>
      <c r="H627" s="270" t="s">
        <v>46291</v>
      </c>
      <c r="I627" s="135" t="s">
        <v>46292</v>
      </c>
      <c r="J627" s="135" t="s">
        <v>46293</v>
      </c>
      <c r="K627" s="135" t="s">
        <v>46294</v>
      </c>
      <c r="L627" s="210" t="s">
        <v>45700</v>
      </c>
      <c r="M627" s="87" t="s">
        <v>43499</v>
      </c>
      <c r="N627" s="107">
        <v>14</v>
      </c>
      <c r="O627" s="107">
        <v>44.65</v>
      </c>
      <c r="P627" s="108">
        <f t="shared" si="13"/>
        <v>625.1</v>
      </c>
      <c r="Q627" s="89" t="s">
        <v>12039</v>
      </c>
      <c r="R627" s="544" t="s">
        <v>43759</v>
      </c>
      <c r="S627" s="109">
        <v>591010000</v>
      </c>
      <c r="T627" s="109">
        <v>50</v>
      </c>
    </row>
    <row r="628" spans="2:20" ht="15" customHeight="1">
      <c r="B628" s="90" t="s">
        <v>46295</v>
      </c>
      <c r="C628" s="210" t="s">
        <v>44743</v>
      </c>
      <c r="D628" s="210" t="s">
        <v>12050</v>
      </c>
      <c r="E628" s="270" t="s">
        <v>46296</v>
      </c>
      <c r="F628" s="270" t="s">
        <v>46297</v>
      </c>
      <c r="G628" s="135" t="s">
        <v>46298</v>
      </c>
      <c r="H628" s="270" t="s">
        <v>46299</v>
      </c>
      <c r="I628" s="135" t="s">
        <v>46300</v>
      </c>
      <c r="J628" s="135" t="s">
        <v>46301</v>
      </c>
      <c r="K628" s="135" t="s">
        <v>46301</v>
      </c>
      <c r="L628" s="210" t="s">
        <v>45700</v>
      </c>
      <c r="M628" s="87" t="s">
        <v>43499</v>
      </c>
      <c r="N628" s="107">
        <v>2</v>
      </c>
      <c r="O628" s="107">
        <v>821.43</v>
      </c>
      <c r="P628" s="108">
        <f t="shared" si="13"/>
        <v>1642.86</v>
      </c>
      <c r="Q628" s="89" t="s">
        <v>12039</v>
      </c>
      <c r="R628" s="544" t="s">
        <v>43759</v>
      </c>
      <c r="S628" s="109">
        <v>591010000</v>
      </c>
      <c r="T628" s="109">
        <v>50</v>
      </c>
    </row>
    <row r="629" spans="2:20" ht="15" customHeight="1">
      <c r="B629" s="90" t="s">
        <v>46302</v>
      </c>
      <c r="C629" s="210" t="s">
        <v>44743</v>
      </c>
      <c r="D629" s="210" t="s">
        <v>12050</v>
      </c>
      <c r="E629" s="270" t="s">
        <v>46303</v>
      </c>
      <c r="F629" s="270" t="s">
        <v>46304</v>
      </c>
      <c r="G629" s="270" t="s">
        <v>46305</v>
      </c>
      <c r="H629" s="270" t="s">
        <v>46306</v>
      </c>
      <c r="I629" s="135" t="s">
        <v>46307</v>
      </c>
      <c r="J629" s="135"/>
      <c r="K629" s="135"/>
      <c r="L629" s="210" t="s">
        <v>45700</v>
      </c>
      <c r="M629" s="87" t="s">
        <v>43499</v>
      </c>
      <c r="N629" s="107">
        <v>1</v>
      </c>
      <c r="O629" s="107">
        <v>59107.15</v>
      </c>
      <c r="P629" s="108">
        <f t="shared" si="13"/>
        <v>59107.15</v>
      </c>
      <c r="Q629" s="89" t="s">
        <v>12039</v>
      </c>
      <c r="R629" s="544" t="s">
        <v>43759</v>
      </c>
      <c r="S629" s="109">
        <v>591010000</v>
      </c>
      <c r="T629" s="109">
        <v>50</v>
      </c>
    </row>
    <row r="630" spans="2:20" ht="15" customHeight="1">
      <c r="B630" s="90" t="s">
        <v>46308</v>
      </c>
      <c r="C630" s="210" t="s">
        <v>44743</v>
      </c>
      <c r="D630" s="210" t="s">
        <v>12050</v>
      </c>
      <c r="E630" s="270" t="s">
        <v>46309</v>
      </c>
      <c r="F630" s="270" t="s">
        <v>46297</v>
      </c>
      <c r="G630" s="135" t="s">
        <v>46298</v>
      </c>
      <c r="H630" s="270" t="s">
        <v>46310</v>
      </c>
      <c r="I630" s="135" t="s">
        <v>46311</v>
      </c>
      <c r="J630" s="135" t="s">
        <v>46312</v>
      </c>
      <c r="K630" s="135" t="s">
        <v>46313</v>
      </c>
      <c r="L630" s="210" t="s">
        <v>45700</v>
      </c>
      <c r="M630" s="87" t="s">
        <v>43499</v>
      </c>
      <c r="N630" s="107">
        <v>2</v>
      </c>
      <c r="O630" s="107">
        <v>312.5</v>
      </c>
      <c r="P630" s="108">
        <f t="shared" si="13"/>
        <v>625</v>
      </c>
      <c r="Q630" s="89" t="s">
        <v>12039</v>
      </c>
      <c r="R630" s="544" t="s">
        <v>43759</v>
      </c>
      <c r="S630" s="109">
        <v>591010000</v>
      </c>
      <c r="T630" s="109">
        <v>50</v>
      </c>
    </row>
    <row r="631" spans="2:20" ht="15" customHeight="1">
      <c r="B631" s="90" t="s">
        <v>46314</v>
      </c>
      <c r="C631" s="210" t="s">
        <v>44743</v>
      </c>
      <c r="D631" s="210" t="s">
        <v>12050</v>
      </c>
      <c r="E631" s="270" t="s">
        <v>46315</v>
      </c>
      <c r="F631" s="270" t="s">
        <v>46316</v>
      </c>
      <c r="G631" s="270" t="s">
        <v>46317</v>
      </c>
      <c r="H631" s="270" t="s">
        <v>46318</v>
      </c>
      <c r="I631" s="135" t="s">
        <v>46319</v>
      </c>
      <c r="J631" s="135" t="s">
        <v>46320</v>
      </c>
      <c r="K631" s="135" t="s">
        <v>46321</v>
      </c>
      <c r="L631" s="210" t="s">
        <v>45700</v>
      </c>
      <c r="M631" s="87" t="s">
        <v>43499</v>
      </c>
      <c r="N631" s="107">
        <v>1</v>
      </c>
      <c r="O631" s="107">
        <v>32142.86</v>
      </c>
      <c r="P631" s="108">
        <f t="shared" si="13"/>
        <v>32142.86</v>
      </c>
      <c r="Q631" s="89" t="s">
        <v>12039</v>
      </c>
      <c r="R631" s="544" t="s">
        <v>43759</v>
      </c>
      <c r="S631" s="109">
        <v>591010000</v>
      </c>
      <c r="T631" s="109">
        <v>50</v>
      </c>
    </row>
    <row r="632" spans="2:20" ht="15" customHeight="1">
      <c r="B632" s="90" t="s">
        <v>46322</v>
      </c>
      <c r="C632" s="210" t="s">
        <v>44743</v>
      </c>
      <c r="D632" s="210" t="s">
        <v>12050</v>
      </c>
      <c r="E632" s="270" t="s">
        <v>46323</v>
      </c>
      <c r="F632" s="270" t="s">
        <v>46283</v>
      </c>
      <c r="G632" s="270" t="s">
        <v>46284</v>
      </c>
      <c r="H632" s="270" t="s">
        <v>46324</v>
      </c>
      <c r="I632" s="270" t="s">
        <v>46325</v>
      </c>
      <c r="J632" s="135" t="s">
        <v>46326</v>
      </c>
      <c r="K632" s="135" t="s">
        <v>46326</v>
      </c>
      <c r="L632" s="210" t="s">
        <v>45700</v>
      </c>
      <c r="M632" s="87" t="s">
        <v>43499</v>
      </c>
      <c r="N632" s="107">
        <v>2</v>
      </c>
      <c r="O632" s="107">
        <v>42.86</v>
      </c>
      <c r="P632" s="108">
        <f t="shared" si="13"/>
        <v>85.72</v>
      </c>
      <c r="Q632" s="89" t="s">
        <v>12039</v>
      </c>
      <c r="R632" s="544" t="s">
        <v>43759</v>
      </c>
      <c r="S632" s="109">
        <v>591010000</v>
      </c>
      <c r="T632" s="109">
        <v>50</v>
      </c>
    </row>
    <row r="633" spans="2:20" ht="15" customHeight="1">
      <c r="B633" s="90" t="s">
        <v>46327</v>
      </c>
      <c r="C633" s="210" t="s">
        <v>44743</v>
      </c>
      <c r="D633" s="210" t="s">
        <v>12050</v>
      </c>
      <c r="E633" s="270" t="s">
        <v>46328</v>
      </c>
      <c r="F633" s="270" t="s">
        <v>46297</v>
      </c>
      <c r="G633" s="270" t="s">
        <v>46298</v>
      </c>
      <c r="H633" s="270" t="s">
        <v>46329</v>
      </c>
      <c r="I633" s="270" t="s">
        <v>46330</v>
      </c>
      <c r="J633" s="135" t="s">
        <v>46331</v>
      </c>
      <c r="K633" s="135" t="s">
        <v>46332</v>
      </c>
      <c r="L633" s="210" t="s">
        <v>45700</v>
      </c>
      <c r="M633" s="87" t="s">
        <v>43499</v>
      </c>
      <c r="N633" s="107">
        <v>2</v>
      </c>
      <c r="O633" s="107">
        <v>42.86</v>
      </c>
      <c r="P633" s="108">
        <f t="shared" si="13"/>
        <v>85.72</v>
      </c>
      <c r="Q633" s="89" t="s">
        <v>12039</v>
      </c>
      <c r="R633" s="544" t="s">
        <v>43759</v>
      </c>
      <c r="S633" s="109">
        <v>591010000</v>
      </c>
      <c r="T633" s="109">
        <v>50</v>
      </c>
    </row>
    <row r="634" spans="2:20" ht="15" customHeight="1">
      <c r="B634" s="90" t="s">
        <v>46333</v>
      </c>
      <c r="C634" s="210" t="s">
        <v>44743</v>
      </c>
      <c r="D634" s="210" t="s">
        <v>12050</v>
      </c>
      <c r="E634" s="270" t="s">
        <v>46334</v>
      </c>
      <c r="F634" s="270" t="s">
        <v>46335</v>
      </c>
      <c r="G634" s="270" t="s">
        <v>46336</v>
      </c>
      <c r="H634" s="270" t="s">
        <v>46337</v>
      </c>
      <c r="I634" s="270" t="s">
        <v>46330</v>
      </c>
      <c r="J634" s="135" t="s">
        <v>46338</v>
      </c>
      <c r="K634" s="135" t="s">
        <v>46339</v>
      </c>
      <c r="L634" s="210" t="s">
        <v>45700</v>
      </c>
      <c r="M634" s="87" t="s">
        <v>43499</v>
      </c>
      <c r="N634" s="107">
        <v>1</v>
      </c>
      <c r="O634" s="107">
        <v>116.08</v>
      </c>
      <c r="P634" s="108">
        <f t="shared" si="13"/>
        <v>116.08</v>
      </c>
      <c r="Q634" s="89" t="s">
        <v>12039</v>
      </c>
      <c r="R634" s="544" t="s">
        <v>43759</v>
      </c>
      <c r="S634" s="109">
        <v>591010000</v>
      </c>
      <c r="T634" s="109">
        <v>50</v>
      </c>
    </row>
    <row r="635" spans="2:20" ht="15" customHeight="1">
      <c r="B635" s="90" t="s">
        <v>46340</v>
      </c>
      <c r="C635" s="210" t="s">
        <v>44743</v>
      </c>
      <c r="D635" s="210" t="s">
        <v>12050</v>
      </c>
      <c r="E635" s="270" t="s">
        <v>46341</v>
      </c>
      <c r="F635" s="270" t="s">
        <v>46342</v>
      </c>
      <c r="G635" s="270" t="s">
        <v>46343</v>
      </c>
      <c r="H635" s="270" t="s">
        <v>46344</v>
      </c>
      <c r="I635" s="135" t="s">
        <v>46345</v>
      </c>
      <c r="J635" s="135"/>
      <c r="K635" s="135"/>
      <c r="L635" s="210" t="s">
        <v>45700</v>
      </c>
      <c r="M635" s="87" t="s">
        <v>43499</v>
      </c>
      <c r="N635" s="107">
        <v>1</v>
      </c>
      <c r="O635" s="107">
        <v>5803.58</v>
      </c>
      <c r="P635" s="108">
        <f t="shared" si="13"/>
        <v>5803.58</v>
      </c>
      <c r="Q635" s="89" t="s">
        <v>12039</v>
      </c>
      <c r="R635" s="544" t="s">
        <v>43759</v>
      </c>
      <c r="S635" s="109">
        <v>591010000</v>
      </c>
      <c r="T635" s="109">
        <v>50</v>
      </c>
    </row>
    <row r="636" spans="2:20" ht="15" customHeight="1">
      <c r="B636" s="90" t="s">
        <v>46346</v>
      </c>
      <c r="C636" s="210" t="s">
        <v>44743</v>
      </c>
      <c r="D636" s="210" t="s">
        <v>12050</v>
      </c>
      <c r="E636" s="135" t="s">
        <v>46347</v>
      </c>
      <c r="F636" s="135" t="s">
        <v>46348</v>
      </c>
      <c r="G636" s="135" t="s">
        <v>46349</v>
      </c>
      <c r="H636" s="270" t="s">
        <v>46329</v>
      </c>
      <c r="I636" s="270" t="s">
        <v>46330</v>
      </c>
      <c r="J636" s="135" t="s">
        <v>46350</v>
      </c>
      <c r="K636" s="135" t="s">
        <v>46351</v>
      </c>
      <c r="L636" s="210" t="s">
        <v>45700</v>
      </c>
      <c r="M636" s="87" t="s">
        <v>43499</v>
      </c>
      <c r="N636" s="107">
        <v>1</v>
      </c>
      <c r="O636" s="107">
        <v>5178.58</v>
      </c>
      <c r="P636" s="108">
        <f t="shared" si="13"/>
        <v>5178.58</v>
      </c>
      <c r="Q636" s="89" t="s">
        <v>12039</v>
      </c>
      <c r="R636" s="544" t="s">
        <v>43759</v>
      </c>
      <c r="S636" s="109">
        <v>591010000</v>
      </c>
      <c r="T636" s="109">
        <v>50</v>
      </c>
    </row>
    <row r="637" spans="2:20" ht="15" customHeight="1">
      <c r="B637" s="90" t="s">
        <v>46352</v>
      </c>
      <c r="C637" s="210" t="s">
        <v>44743</v>
      </c>
      <c r="D637" s="210" t="s">
        <v>12050</v>
      </c>
      <c r="E637" s="270" t="s">
        <v>46353</v>
      </c>
      <c r="F637" s="270" t="s">
        <v>44678</v>
      </c>
      <c r="G637" s="135" t="s">
        <v>44679</v>
      </c>
      <c r="H637" s="270" t="s">
        <v>46354</v>
      </c>
      <c r="I637" s="135" t="s">
        <v>46355</v>
      </c>
      <c r="J637" s="135" t="s">
        <v>46356</v>
      </c>
      <c r="K637" s="135" t="s">
        <v>46356</v>
      </c>
      <c r="L637" s="210" t="s">
        <v>45700</v>
      </c>
      <c r="M637" s="84" t="s">
        <v>44643</v>
      </c>
      <c r="N637" s="97">
        <v>16</v>
      </c>
      <c r="O637" s="107">
        <v>428.57142857142856</v>
      </c>
      <c r="P637" s="108">
        <f t="shared" si="13"/>
        <v>6857.1428571428569</v>
      </c>
      <c r="Q637" s="89" t="s">
        <v>12039</v>
      </c>
      <c r="R637" s="544" t="s">
        <v>43500</v>
      </c>
      <c r="S637" s="109">
        <v>591010000</v>
      </c>
      <c r="T637" s="109">
        <v>50</v>
      </c>
    </row>
    <row r="638" spans="2:20" ht="15" customHeight="1">
      <c r="B638" s="90" t="s">
        <v>46357</v>
      </c>
      <c r="C638" s="210" t="s">
        <v>44743</v>
      </c>
      <c r="D638" s="210" t="s">
        <v>12050</v>
      </c>
      <c r="E638" s="270" t="s">
        <v>46358</v>
      </c>
      <c r="F638" s="270" t="s">
        <v>44678</v>
      </c>
      <c r="G638" s="135" t="s">
        <v>44679</v>
      </c>
      <c r="H638" s="270" t="s">
        <v>46359</v>
      </c>
      <c r="I638" s="135" t="s">
        <v>46360</v>
      </c>
      <c r="J638" s="135" t="s">
        <v>46361</v>
      </c>
      <c r="K638" s="135" t="s">
        <v>46361</v>
      </c>
      <c r="L638" s="210" t="s">
        <v>45700</v>
      </c>
      <c r="M638" s="84" t="s">
        <v>44643</v>
      </c>
      <c r="N638" s="97">
        <v>156</v>
      </c>
      <c r="O638" s="107">
        <v>285.71428571428567</v>
      </c>
      <c r="P638" s="108">
        <f t="shared" si="13"/>
        <v>44571.428571428565</v>
      </c>
      <c r="Q638" s="89" t="s">
        <v>12039</v>
      </c>
      <c r="R638" s="544" t="s">
        <v>43500</v>
      </c>
      <c r="S638" s="109">
        <v>591010000</v>
      </c>
      <c r="T638" s="109">
        <v>50</v>
      </c>
    </row>
    <row r="639" spans="2:20" ht="15" customHeight="1">
      <c r="B639" s="90" t="s">
        <v>46362</v>
      </c>
      <c r="C639" s="210" t="s">
        <v>44743</v>
      </c>
      <c r="D639" s="210" t="s">
        <v>12050</v>
      </c>
      <c r="E639" s="270" t="s">
        <v>46363</v>
      </c>
      <c r="F639" s="270" t="s">
        <v>46364</v>
      </c>
      <c r="G639" s="135" t="s">
        <v>46365</v>
      </c>
      <c r="H639" s="270" t="s">
        <v>46366</v>
      </c>
      <c r="I639" s="135" t="s">
        <v>46367</v>
      </c>
      <c r="J639" s="135" t="s">
        <v>46368</v>
      </c>
      <c r="K639" s="135" t="s">
        <v>46368</v>
      </c>
      <c r="L639" s="210" t="s">
        <v>45700</v>
      </c>
      <c r="M639" s="87" t="s">
        <v>43499</v>
      </c>
      <c r="N639" s="97">
        <v>16</v>
      </c>
      <c r="O639" s="107">
        <v>69.642857142857139</v>
      </c>
      <c r="P639" s="108">
        <f t="shared" si="13"/>
        <v>1114.2857142857142</v>
      </c>
      <c r="Q639" s="89" t="s">
        <v>12039</v>
      </c>
      <c r="R639" s="544" t="s">
        <v>43500</v>
      </c>
      <c r="S639" s="109">
        <v>591010000</v>
      </c>
      <c r="T639" s="109">
        <v>50</v>
      </c>
    </row>
    <row r="640" spans="2:20" ht="15" customHeight="1">
      <c r="B640" s="90" t="s">
        <v>46369</v>
      </c>
      <c r="C640" s="210" t="s">
        <v>44743</v>
      </c>
      <c r="D640" s="210" t="s">
        <v>12050</v>
      </c>
      <c r="E640" s="270" t="s">
        <v>46370</v>
      </c>
      <c r="F640" s="270" t="s">
        <v>46364</v>
      </c>
      <c r="G640" s="270" t="s">
        <v>46365</v>
      </c>
      <c r="H640" s="270" t="s">
        <v>46371</v>
      </c>
      <c r="I640" s="135" t="s">
        <v>46372</v>
      </c>
      <c r="J640" s="135" t="s">
        <v>46373</v>
      </c>
      <c r="K640" s="135" t="s">
        <v>46373</v>
      </c>
      <c r="L640" s="210" t="s">
        <v>45700</v>
      </c>
      <c r="M640" s="87" t="s">
        <v>43499</v>
      </c>
      <c r="N640" s="97">
        <v>12</v>
      </c>
      <c r="O640" s="107">
        <v>62.499999999999993</v>
      </c>
      <c r="P640" s="108">
        <f t="shared" si="13"/>
        <v>749.99999999999989</v>
      </c>
      <c r="Q640" s="89" t="s">
        <v>12039</v>
      </c>
      <c r="R640" s="544" t="s">
        <v>43500</v>
      </c>
      <c r="S640" s="109">
        <v>591010000</v>
      </c>
      <c r="T640" s="109">
        <v>50</v>
      </c>
    </row>
    <row r="641" spans="2:20" ht="15" customHeight="1">
      <c r="B641" s="90" t="s">
        <v>46374</v>
      </c>
      <c r="C641" s="210" t="s">
        <v>44743</v>
      </c>
      <c r="D641" s="210" t="s">
        <v>12050</v>
      </c>
      <c r="E641" s="270" t="s">
        <v>46375</v>
      </c>
      <c r="F641" s="270" t="s">
        <v>46364</v>
      </c>
      <c r="G641" s="135" t="s">
        <v>46365</v>
      </c>
      <c r="H641" s="270" t="s">
        <v>46376</v>
      </c>
      <c r="I641" s="135" t="s">
        <v>46377</v>
      </c>
      <c r="J641" s="135" t="s">
        <v>46326</v>
      </c>
      <c r="K641" s="135" t="s">
        <v>46326</v>
      </c>
      <c r="L641" s="210" t="s">
        <v>45700</v>
      </c>
      <c r="M641" s="87" t="s">
        <v>43499</v>
      </c>
      <c r="N641" s="97">
        <v>80</v>
      </c>
      <c r="O641" s="107">
        <v>53.571428571428569</v>
      </c>
      <c r="P641" s="108">
        <f t="shared" si="13"/>
        <v>4285.7142857142853</v>
      </c>
      <c r="Q641" s="89" t="s">
        <v>12039</v>
      </c>
      <c r="R641" s="544" t="s">
        <v>43500</v>
      </c>
      <c r="S641" s="109">
        <v>591010000</v>
      </c>
      <c r="T641" s="109">
        <v>50</v>
      </c>
    </row>
    <row r="642" spans="2:20" ht="15" customHeight="1">
      <c r="B642" s="90" t="s">
        <v>46378</v>
      </c>
      <c r="C642" s="210" t="s">
        <v>44743</v>
      </c>
      <c r="D642" s="210" t="s">
        <v>12050</v>
      </c>
      <c r="E642" s="270" t="s">
        <v>46379</v>
      </c>
      <c r="F642" s="270" t="s">
        <v>46364</v>
      </c>
      <c r="G642" s="270" t="s">
        <v>46365</v>
      </c>
      <c r="H642" s="270" t="s">
        <v>46380</v>
      </c>
      <c r="I642" s="135" t="s">
        <v>46381</v>
      </c>
      <c r="J642" s="135" t="s">
        <v>46382</v>
      </c>
      <c r="K642" s="135" t="s">
        <v>46382</v>
      </c>
      <c r="L642" s="210" t="s">
        <v>45700</v>
      </c>
      <c r="M642" s="87" t="s">
        <v>43499</v>
      </c>
      <c r="N642" s="97">
        <v>64</v>
      </c>
      <c r="O642" s="107">
        <v>53.571428571428569</v>
      </c>
      <c r="P642" s="108">
        <f t="shared" si="13"/>
        <v>3428.5714285714284</v>
      </c>
      <c r="Q642" s="89" t="s">
        <v>12039</v>
      </c>
      <c r="R642" s="544" t="s">
        <v>43500</v>
      </c>
      <c r="S642" s="109">
        <v>591010000</v>
      </c>
      <c r="T642" s="109">
        <v>50</v>
      </c>
    </row>
    <row r="643" spans="2:20" ht="15" customHeight="1">
      <c r="B643" s="90" t="s">
        <v>46383</v>
      </c>
      <c r="C643" s="210" t="s">
        <v>44743</v>
      </c>
      <c r="D643" s="210" t="s">
        <v>12050</v>
      </c>
      <c r="E643" s="270" t="s">
        <v>46384</v>
      </c>
      <c r="F643" s="270" t="s">
        <v>46385</v>
      </c>
      <c r="G643" s="270" t="s">
        <v>46298</v>
      </c>
      <c r="H643" s="270" t="s">
        <v>46386</v>
      </c>
      <c r="I643" s="270" t="s">
        <v>46387</v>
      </c>
      <c r="J643" s="135" t="s">
        <v>46388</v>
      </c>
      <c r="K643" s="135" t="s">
        <v>46388</v>
      </c>
      <c r="L643" s="210" t="s">
        <v>45700</v>
      </c>
      <c r="M643" s="87" t="s">
        <v>43499</v>
      </c>
      <c r="N643" s="97">
        <v>22</v>
      </c>
      <c r="O643" s="107">
        <v>1116.0714285714284</v>
      </c>
      <c r="P643" s="108">
        <f t="shared" si="13"/>
        <v>24553.571428571428</v>
      </c>
      <c r="Q643" s="89" t="s">
        <v>12039</v>
      </c>
      <c r="R643" s="544" t="s">
        <v>43500</v>
      </c>
      <c r="S643" s="109">
        <v>591010000</v>
      </c>
      <c r="T643" s="109">
        <v>50</v>
      </c>
    </row>
    <row r="644" spans="2:20" ht="15" customHeight="1">
      <c r="B644" s="90" t="s">
        <v>46389</v>
      </c>
      <c r="C644" s="210" t="s">
        <v>44743</v>
      </c>
      <c r="D644" s="210" t="s">
        <v>12050</v>
      </c>
      <c r="E644" s="270" t="s">
        <v>46384</v>
      </c>
      <c r="F644" s="270" t="s">
        <v>46385</v>
      </c>
      <c r="G644" s="270" t="s">
        <v>46298</v>
      </c>
      <c r="H644" s="270" t="s">
        <v>46386</v>
      </c>
      <c r="I644" s="270" t="s">
        <v>46387</v>
      </c>
      <c r="J644" s="135" t="s">
        <v>46390</v>
      </c>
      <c r="K644" s="135" t="s">
        <v>46390</v>
      </c>
      <c r="L644" s="210" t="s">
        <v>45700</v>
      </c>
      <c r="M644" s="87" t="s">
        <v>43499</v>
      </c>
      <c r="N644" s="97">
        <v>4</v>
      </c>
      <c r="O644" s="107">
        <v>1517.8571428571427</v>
      </c>
      <c r="P644" s="108">
        <f t="shared" si="13"/>
        <v>6071.4285714285706</v>
      </c>
      <c r="Q644" s="89" t="s">
        <v>12039</v>
      </c>
      <c r="R644" s="544" t="s">
        <v>43500</v>
      </c>
      <c r="S644" s="109">
        <v>591010000</v>
      </c>
      <c r="T644" s="109">
        <v>50</v>
      </c>
    </row>
    <row r="645" spans="2:20" ht="15" customHeight="1">
      <c r="B645" s="90" t="s">
        <v>46391</v>
      </c>
      <c r="C645" s="210" t="s">
        <v>44743</v>
      </c>
      <c r="D645" s="210" t="s">
        <v>12050</v>
      </c>
      <c r="E645" s="270" t="s">
        <v>46392</v>
      </c>
      <c r="F645" s="270" t="s">
        <v>46385</v>
      </c>
      <c r="G645" s="270" t="s">
        <v>46298</v>
      </c>
      <c r="H645" s="270" t="s">
        <v>46393</v>
      </c>
      <c r="I645" s="135" t="s">
        <v>46394</v>
      </c>
      <c r="J645" s="135" t="s">
        <v>46395</v>
      </c>
      <c r="K645" s="135" t="s">
        <v>46395</v>
      </c>
      <c r="L645" s="210" t="s">
        <v>45700</v>
      </c>
      <c r="M645" s="87" t="s">
        <v>43499</v>
      </c>
      <c r="N645" s="97">
        <v>50</v>
      </c>
      <c r="O645" s="107">
        <v>44.642857142857139</v>
      </c>
      <c r="P645" s="108">
        <f t="shared" si="13"/>
        <v>2232.1428571428569</v>
      </c>
      <c r="Q645" s="89" t="s">
        <v>12039</v>
      </c>
      <c r="R645" s="544" t="s">
        <v>43500</v>
      </c>
      <c r="S645" s="109">
        <v>591010000</v>
      </c>
      <c r="T645" s="109">
        <v>50</v>
      </c>
    </row>
    <row r="646" spans="2:20" ht="15" customHeight="1">
      <c r="B646" s="90" t="s">
        <v>46396</v>
      </c>
      <c r="C646" s="210" t="s">
        <v>44743</v>
      </c>
      <c r="D646" s="210" t="s">
        <v>12050</v>
      </c>
      <c r="E646" s="270" t="s">
        <v>46397</v>
      </c>
      <c r="F646" s="270" t="s">
        <v>46398</v>
      </c>
      <c r="G646" s="135" t="s">
        <v>46399</v>
      </c>
      <c r="H646" s="270" t="s">
        <v>46400</v>
      </c>
      <c r="I646" s="135" t="s">
        <v>46401</v>
      </c>
      <c r="J646" s="135" t="s">
        <v>46402</v>
      </c>
      <c r="K646" s="135" t="s">
        <v>46403</v>
      </c>
      <c r="L646" s="210" t="s">
        <v>45700</v>
      </c>
      <c r="M646" s="87" t="s">
        <v>43499</v>
      </c>
      <c r="N646" s="97">
        <v>30</v>
      </c>
      <c r="O646" s="107">
        <v>44.642857142857139</v>
      </c>
      <c r="P646" s="108">
        <f t="shared" si="13"/>
        <v>1339.2857142857142</v>
      </c>
      <c r="Q646" s="89" t="s">
        <v>12039</v>
      </c>
      <c r="R646" s="544" t="s">
        <v>43500</v>
      </c>
      <c r="S646" s="109">
        <v>591010000</v>
      </c>
      <c r="T646" s="109">
        <v>50</v>
      </c>
    </row>
    <row r="647" spans="2:20" ht="15" customHeight="1">
      <c r="B647" s="90" t="s">
        <v>46404</v>
      </c>
      <c r="C647" s="210" t="s">
        <v>44743</v>
      </c>
      <c r="D647" s="210" t="s">
        <v>12050</v>
      </c>
      <c r="E647" s="270" t="s">
        <v>46405</v>
      </c>
      <c r="F647" s="270" t="s">
        <v>46398</v>
      </c>
      <c r="G647" s="135" t="s">
        <v>46399</v>
      </c>
      <c r="H647" s="270" t="s">
        <v>46406</v>
      </c>
      <c r="I647" s="135" t="s">
        <v>46407</v>
      </c>
      <c r="J647" s="135" t="s">
        <v>46408</v>
      </c>
      <c r="K647" s="135" t="s">
        <v>46409</v>
      </c>
      <c r="L647" s="210" t="s">
        <v>45700</v>
      </c>
      <c r="M647" s="87" t="s">
        <v>43499</v>
      </c>
      <c r="N647" s="97">
        <v>12</v>
      </c>
      <c r="O647" s="107">
        <v>44.642857142857139</v>
      </c>
      <c r="P647" s="108">
        <f t="shared" si="13"/>
        <v>535.71428571428567</v>
      </c>
      <c r="Q647" s="89" t="s">
        <v>12039</v>
      </c>
      <c r="R647" s="544" t="s">
        <v>43500</v>
      </c>
      <c r="S647" s="109">
        <v>591010000</v>
      </c>
      <c r="T647" s="109">
        <v>50</v>
      </c>
    </row>
    <row r="648" spans="2:20" ht="15" customHeight="1">
      <c r="B648" s="90" t="s">
        <v>46410</v>
      </c>
      <c r="C648" s="210" t="s">
        <v>44743</v>
      </c>
      <c r="D648" s="210" t="s">
        <v>12050</v>
      </c>
      <c r="E648" s="270" t="s">
        <v>46411</v>
      </c>
      <c r="F648" s="135" t="s">
        <v>46412</v>
      </c>
      <c r="G648" s="135" t="s">
        <v>46413</v>
      </c>
      <c r="H648" s="401" t="s">
        <v>46414</v>
      </c>
      <c r="I648" s="135" t="s">
        <v>46415</v>
      </c>
      <c r="J648" s="135" t="s">
        <v>46416</v>
      </c>
      <c r="K648" s="135" t="s">
        <v>46417</v>
      </c>
      <c r="L648" s="210" t="s">
        <v>45700</v>
      </c>
      <c r="M648" s="87" t="s">
        <v>43499</v>
      </c>
      <c r="N648" s="97">
        <v>8</v>
      </c>
      <c r="O648" s="107">
        <v>1071.4285714285713</v>
      </c>
      <c r="P648" s="108">
        <f t="shared" si="13"/>
        <v>8571.4285714285706</v>
      </c>
      <c r="Q648" s="89" t="s">
        <v>12039</v>
      </c>
      <c r="R648" s="544" t="s">
        <v>43500</v>
      </c>
      <c r="S648" s="109">
        <v>591010000</v>
      </c>
      <c r="T648" s="109">
        <v>50</v>
      </c>
    </row>
    <row r="649" spans="2:20" ht="15" customHeight="1">
      <c r="B649" s="90" t="s">
        <v>46418</v>
      </c>
      <c r="C649" s="210" t="s">
        <v>44743</v>
      </c>
      <c r="D649" s="210" t="s">
        <v>12050</v>
      </c>
      <c r="E649" s="270" t="s">
        <v>46419</v>
      </c>
      <c r="F649" s="135" t="s">
        <v>46420</v>
      </c>
      <c r="G649" s="270" t="s">
        <v>46421</v>
      </c>
      <c r="H649" s="135" t="s">
        <v>46420</v>
      </c>
      <c r="I649" s="270" t="s">
        <v>46421</v>
      </c>
      <c r="J649" s="135" t="s">
        <v>46422</v>
      </c>
      <c r="K649" s="135" t="s">
        <v>46423</v>
      </c>
      <c r="L649" s="210" t="s">
        <v>45700</v>
      </c>
      <c r="M649" s="87" t="s">
        <v>43499</v>
      </c>
      <c r="N649" s="107">
        <v>5</v>
      </c>
      <c r="O649" s="107">
        <v>2232.1428571428569</v>
      </c>
      <c r="P649" s="108">
        <f t="shared" si="13"/>
        <v>11160.714285714284</v>
      </c>
      <c r="Q649" s="89" t="s">
        <v>12039</v>
      </c>
      <c r="R649" s="544" t="s">
        <v>43500</v>
      </c>
      <c r="S649" s="109">
        <v>591010000</v>
      </c>
      <c r="T649" s="109">
        <v>50</v>
      </c>
    </row>
    <row r="650" spans="2:20" ht="15" customHeight="1">
      <c r="B650" s="90" t="s">
        <v>46424</v>
      </c>
      <c r="C650" s="210" t="s">
        <v>44743</v>
      </c>
      <c r="D650" s="210" t="s">
        <v>12050</v>
      </c>
      <c r="E650" s="270" t="s">
        <v>46419</v>
      </c>
      <c r="F650" s="135" t="s">
        <v>46420</v>
      </c>
      <c r="G650" s="270" t="s">
        <v>46421</v>
      </c>
      <c r="H650" s="135" t="s">
        <v>46420</v>
      </c>
      <c r="I650" s="270" t="s">
        <v>46421</v>
      </c>
      <c r="J650" s="135" t="s">
        <v>46425</v>
      </c>
      <c r="K650" s="135" t="s">
        <v>46425</v>
      </c>
      <c r="L650" s="210" t="s">
        <v>45700</v>
      </c>
      <c r="M650" s="87" t="s">
        <v>43499</v>
      </c>
      <c r="N650" s="97">
        <v>25</v>
      </c>
      <c r="O650" s="107">
        <v>5535.7142857142853</v>
      </c>
      <c r="P650" s="108">
        <f t="shared" si="13"/>
        <v>138392.85714285713</v>
      </c>
      <c r="Q650" s="89" t="s">
        <v>12039</v>
      </c>
      <c r="R650" s="544" t="s">
        <v>43500</v>
      </c>
      <c r="S650" s="109">
        <v>591010000</v>
      </c>
      <c r="T650" s="109">
        <v>50</v>
      </c>
    </row>
    <row r="651" spans="2:20" ht="15" customHeight="1">
      <c r="B651" s="90" t="s">
        <v>46426</v>
      </c>
      <c r="C651" s="210" t="s">
        <v>44743</v>
      </c>
      <c r="D651" s="210" t="s">
        <v>12050</v>
      </c>
      <c r="E651" s="135" t="s">
        <v>46427</v>
      </c>
      <c r="F651" s="135" t="s">
        <v>46428</v>
      </c>
      <c r="G651" s="135" t="s">
        <v>46429</v>
      </c>
      <c r="H651" s="135" t="s">
        <v>46430</v>
      </c>
      <c r="I651" s="135" t="s">
        <v>46431</v>
      </c>
      <c r="J651" s="135" t="s">
        <v>46432</v>
      </c>
      <c r="K651" s="135" t="s">
        <v>46433</v>
      </c>
      <c r="L651" s="210" t="s">
        <v>45700</v>
      </c>
      <c r="M651" s="87" t="s">
        <v>43499</v>
      </c>
      <c r="N651" s="97">
        <v>2</v>
      </c>
      <c r="O651" s="107">
        <v>1607.1428571428569</v>
      </c>
      <c r="P651" s="108">
        <f t="shared" si="13"/>
        <v>3214.2857142857138</v>
      </c>
      <c r="Q651" s="89" t="s">
        <v>12039</v>
      </c>
      <c r="R651" s="544" t="s">
        <v>43500</v>
      </c>
      <c r="S651" s="109">
        <v>591010000</v>
      </c>
      <c r="T651" s="109">
        <v>50</v>
      </c>
    </row>
    <row r="652" spans="2:20" ht="15" customHeight="1">
      <c r="B652" s="90" t="s">
        <v>46434</v>
      </c>
      <c r="C652" s="210" t="s">
        <v>44743</v>
      </c>
      <c r="D652" s="210" t="s">
        <v>12050</v>
      </c>
      <c r="E652" s="135" t="s">
        <v>46435</v>
      </c>
      <c r="F652" s="135" t="s">
        <v>46428</v>
      </c>
      <c r="G652" s="135" t="s">
        <v>46429</v>
      </c>
      <c r="H652" s="135" t="s">
        <v>46436</v>
      </c>
      <c r="I652" s="135" t="s">
        <v>46437</v>
      </c>
      <c r="J652" s="135" t="s">
        <v>46438</v>
      </c>
      <c r="K652" s="135" t="s">
        <v>46439</v>
      </c>
      <c r="L652" s="210" t="s">
        <v>45700</v>
      </c>
      <c r="M652" s="87" t="s">
        <v>43499</v>
      </c>
      <c r="N652" s="97">
        <v>6</v>
      </c>
      <c r="O652" s="107">
        <v>4732.1428571428569</v>
      </c>
      <c r="P652" s="108">
        <f t="shared" si="13"/>
        <v>28392.857142857141</v>
      </c>
      <c r="Q652" s="89" t="s">
        <v>12039</v>
      </c>
      <c r="R652" s="544" t="s">
        <v>43500</v>
      </c>
      <c r="S652" s="109">
        <v>591010000</v>
      </c>
      <c r="T652" s="109">
        <v>50</v>
      </c>
    </row>
    <row r="653" spans="2:20" ht="15" customHeight="1">
      <c r="B653" s="90" t="s">
        <v>46440</v>
      </c>
      <c r="C653" s="210" t="s">
        <v>44743</v>
      </c>
      <c r="D653" s="210" t="s">
        <v>12050</v>
      </c>
      <c r="E653" s="270" t="s">
        <v>46441</v>
      </c>
      <c r="F653" s="135" t="s">
        <v>46428</v>
      </c>
      <c r="G653" s="270" t="s">
        <v>46429</v>
      </c>
      <c r="H653" s="270" t="s">
        <v>46442</v>
      </c>
      <c r="I653" s="270" t="s">
        <v>46443</v>
      </c>
      <c r="J653" s="135" t="s">
        <v>46444</v>
      </c>
      <c r="K653" s="135" t="s">
        <v>46445</v>
      </c>
      <c r="L653" s="210" t="s">
        <v>45700</v>
      </c>
      <c r="M653" s="84" t="s">
        <v>43499</v>
      </c>
      <c r="N653" s="97">
        <v>5</v>
      </c>
      <c r="O653" s="97">
        <v>848.21428571428567</v>
      </c>
      <c r="P653" s="108">
        <f t="shared" si="13"/>
        <v>4241.0714285714284</v>
      </c>
      <c r="Q653" s="89" t="s">
        <v>12039</v>
      </c>
      <c r="R653" s="545" t="s">
        <v>43500</v>
      </c>
      <c r="S653" s="83">
        <v>591010000</v>
      </c>
      <c r="T653" s="83">
        <v>50</v>
      </c>
    </row>
    <row r="654" spans="2:20" ht="15" customHeight="1">
      <c r="B654" s="90" t="s">
        <v>46446</v>
      </c>
      <c r="C654" s="210" t="s">
        <v>44743</v>
      </c>
      <c r="D654" s="210" t="s">
        <v>12050</v>
      </c>
      <c r="E654" s="270" t="s">
        <v>46447</v>
      </c>
      <c r="F654" s="270" t="s">
        <v>46448</v>
      </c>
      <c r="G654" s="135" t="s">
        <v>46449</v>
      </c>
      <c r="H654" s="270" t="s">
        <v>46450</v>
      </c>
      <c r="I654" s="135" t="s">
        <v>46451</v>
      </c>
      <c r="J654" s="135" t="s">
        <v>46452</v>
      </c>
      <c r="K654" s="135" t="s">
        <v>46453</v>
      </c>
      <c r="L654" s="210" t="s">
        <v>45700</v>
      </c>
      <c r="M654" s="87" t="s">
        <v>43499</v>
      </c>
      <c r="N654" s="107">
        <v>10</v>
      </c>
      <c r="O654" s="107">
        <v>535.71428571428567</v>
      </c>
      <c r="P654" s="108">
        <f t="shared" si="13"/>
        <v>5357.1428571428569</v>
      </c>
      <c r="Q654" s="89" t="s">
        <v>12039</v>
      </c>
      <c r="R654" s="544" t="s">
        <v>43500</v>
      </c>
      <c r="S654" s="109">
        <v>591010000</v>
      </c>
      <c r="T654" s="109">
        <v>50</v>
      </c>
    </row>
    <row r="655" spans="2:20" ht="15" customHeight="1">
      <c r="B655" s="90" t="s">
        <v>46454</v>
      </c>
      <c r="C655" s="210" t="s">
        <v>44743</v>
      </c>
      <c r="D655" s="210" t="s">
        <v>12050</v>
      </c>
      <c r="E655" s="270" t="s">
        <v>46455</v>
      </c>
      <c r="F655" s="270" t="s">
        <v>46448</v>
      </c>
      <c r="G655" s="135" t="s">
        <v>46449</v>
      </c>
      <c r="H655" s="270" t="s">
        <v>46456</v>
      </c>
      <c r="I655" s="135" t="s">
        <v>46457</v>
      </c>
      <c r="J655" s="135" t="s">
        <v>46458</v>
      </c>
      <c r="K655" s="135" t="s">
        <v>46459</v>
      </c>
      <c r="L655" s="210" t="s">
        <v>45700</v>
      </c>
      <c r="M655" s="87" t="s">
        <v>43499</v>
      </c>
      <c r="N655" s="97">
        <v>21</v>
      </c>
      <c r="O655" s="107">
        <v>446.42857142857139</v>
      </c>
      <c r="P655" s="108">
        <f t="shared" si="13"/>
        <v>9375</v>
      </c>
      <c r="Q655" s="89" t="s">
        <v>12039</v>
      </c>
      <c r="R655" s="544" t="s">
        <v>43500</v>
      </c>
      <c r="S655" s="109">
        <v>591010000</v>
      </c>
      <c r="T655" s="109">
        <v>50</v>
      </c>
    </row>
    <row r="656" spans="2:20" ht="15" customHeight="1">
      <c r="B656" s="90" t="s">
        <v>46460</v>
      </c>
      <c r="C656" s="210" t="s">
        <v>44743</v>
      </c>
      <c r="D656" s="210" t="s">
        <v>12050</v>
      </c>
      <c r="E656" s="270" t="s">
        <v>46461</v>
      </c>
      <c r="F656" s="270" t="s">
        <v>46448</v>
      </c>
      <c r="G656" s="135" t="s">
        <v>46449</v>
      </c>
      <c r="H656" s="270" t="s">
        <v>46462</v>
      </c>
      <c r="I656" s="135" t="s">
        <v>46463</v>
      </c>
      <c r="J656" s="135" t="s">
        <v>46464</v>
      </c>
      <c r="K656" s="135" t="s">
        <v>46465</v>
      </c>
      <c r="L656" s="210" t="s">
        <v>45700</v>
      </c>
      <c r="M656" s="87" t="s">
        <v>43499</v>
      </c>
      <c r="N656" s="97">
        <v>8</v>
      </c>
      <c r="O656" s="107">
        <v>446.42857142857139</v>
      </c>
      <c r="P656" s="108">
        <f t="shared" si="13"/>
        <v>3571.4285714285711</v>
      </c>
      <c r="Q656" s="89" t="s">
        <v>12039</v>
      </c>
      <c r="R656" s="544" t="s">
        <v>43500</v>
      </c>
      <c r="S656" s="109">
        <v>591010000</v>
      </c>
      <c r="T656" s="109">
        <v>50</v>
      </c>
    </row>
    <row r="657" spans="2:20" ht="15" customHeight="1">
      <c r="B657" s="90" t="s">
        <v>46466</v>
      </c>
      <c r="C657" s="210" t="s">
        <v>44743</v>
      </c>
      <c r="D657" s="210" t="s">
        <v>12050</v>
      </c>
      <c r="E657" s="270" t="s">
        <v>46447</v>
      </c>
      <c r="F657" s="270" t="s">
        <v>46448</v>
      </c>
      <c r="G657" s="135" t="s">
        <v>46449</v>
      </c>
      <c r="H657" s="270" t="s">
        <v>46450</v>
      </c>
      <c r="I657" s="135" t="s">
        <v>46451</v>
      </c>
      <c r="J657" s="135" t="s">
        <v>46467</v>
      </c>
      <c r="K657" s="135" t="s">
        <v>46468</v>
      </c>
      <c r="L657" s="210" t="s">
        <v>45700</v>
      </c>
      <c r="M657" s="87" t="s">
        <v>43499</v>
      </c>
      <c r="N657" s="97">
        <v>3</v>
      </c>
      <c r="O657" s="107">
        <v>669.64285714285711</v>
      </c>
      <c r="P657" s="108">
        <f t="shared" si="13"/>
        <v>2008.9285714285713</v>
      </c>
      <c r="Q657" s="89" t="s">
        <v>12039</v>
      </c>
      <c r="R657" s="544" t="s">
        <v>43500</v>
      </c>
      <c r="S657" s="109">
        <v>591010000</v>
      </c>
      <c r="T657" s="109">
        <v>50</v>
      </c>
    </row>
    <row r="658" spans="2:20" ht="15" customHeight="1">
      <c r="B658" s="90" t="s">
        <v>46469</v>
      </c>
      <c r="C658" s="210" t="s">
        <v>44743</v>
      </c>
      <c r="D658" s="210" t="s">
        <v>12050</v>
      </c>
      <c r="E658" s="270" t="s">
        <v>46470</v>
      </c>
      <c r="F658" s="270" t="s">
        <v>46448</v>
      </c>
      <c r="G658" s="135" t="s">
        <v>46449</v>
      </c>
      <c r="H658" s="270" t="s">
        <v>46471</v>
      </c>
      <c r="I658" s="135" t="s">
        <v>46472</v>
      </c>
      <c r="J658" s="135" t="s">
        <v>46473</v>
      </c>
      <c r="K658" s="135" t="s">
        <v>46474</v>
      </c>
      <c r="L658" s="210" t="s">
        <v>45700</v>
      </c>
      <c r="M658" s="87" t="s">
        <v>43499</v>
      </c>
      <c r="N658" s="97">
        <v>5</v>
      </c>
      <c r="O658" s="107">
        <v>517.85714285714278</v>
      </c>
      <c r="P658" s="108">
        <f t="shared" si="13"/>
        <v>2589.2857142857138</v>
      </c>
      <c r="Q658" s="89" t="s">
        <v>12039</v>
      </c>
      <c r="R658" s="544" t="s">
        <v>43500</v>
      </c>
      <c r="S658" s="109">
        <v>591010000</v>
      </c>
      <c r="T658" s="109">
        <v>50</v>
      </c>
    </row>
    <row r="659" spans="2:20" ht="15" customHeight="1">
      <c r="B659" s="90" t="s">
        <v>46475</v>
      </c>
      <c r="C659" s="210" t="s">
        <v>44743</v>
      </c>
      <c r="D659" s="210" t="s">
        <v>12050</v>
      </c>
      <c r="E659" s="270" t="s">
        <v>46461</v>
      </c>
      <c r="F659" s="270" t="s">
        <v>46448</v>
      </c>
      <c r="G659" s="135" t="s">
        <v>46449</v>
      </c>
      <c r="H659" s="270" t="s">
        <v>46462</v>
      </c>
      <c r="I659" s="135" t="s">
        <v>46463</v>
      </c>
      <c r="J659" s="135" t="s">
        <v>46476</v>
      </c>
      <c r="K659" s="135" t="s">
        <v>46477</v>
      </c>
      <c r="L659" s="210" t="s">
        <v>45700</v>
      </c>
      <c r="M659" s="87" t="s">
        <v>43499</v>
      </c>
      <c r="N659" s="97">
        <v>3</v>
      </c>
      <c r="O659" s="107">
        <v>401.78571428571422</v>
      </c>
      <c r="P659" s="108">
        <f t="shared" si="13"/>
        <v>1205.3571428571427</v>
      </c>
      <c r="Q659" s="89" t="s">
        <v>12039</v>
      </c>
      <c r="R659" s="544" t="s">
        <v>43500</v>
      </c>
      <c r="S659" s="109">
        <v>591010000</v>
      </c>
      <c r="T659" s="109">
        <v>50</v>
      </c>
    </row>
    <row r="660" spans="2:20" ht="15" customHeight="1">
      <c r="B660" s="90" t="s">
        <v>46478</v>
      </c>
      <c r="C660" s="210" t="s">
        <v>44743</v>
      </c>
      <c r="D660" s="210" t="s">
        <v>12050</v>
      </c>
      <c r="E660" s="270" t="s">
        <v>46447</v>
      </c>
      <c r="F660" s="270" t="s">
        <v>46448</v>
      </c>
      <c r="G660" s="135" t="s">
        <v>46449</v>
      </c>
      <c r="H660" s="270" t="s">
        <v>46450</v>
      </c>
      <c r="I660" s="135" t="s">
        <v>46451</v>
      </c>
      <c r="J660" s="135" t="s">
        <v>46479</v>
      </c>
      <c r="K660" s="135" t="s">
        <v>46480</v>
      </c>
      <c r="L660" s="210" t="s">
        <v>45700</v>
      </c>
      <c r="M660" s="87" t="s">
        <v>43499</v>
      </c>
      <c r="N660" s="97">
        <v>5</v>
      </c>
      <c r="O660" s="107">
        <v>714.28571428571422</v>
      </c>
      <c r="P660" s="108">
        <f t="shared" si="13"/>
        <v>3571.4285714285711</v>
      </c>
      <c r="Q660" s="89" t="s">
        <v>12039</v>
      </c>
      <c r="R660" s="544" t="s">
        <v>43500</v>
      </c>
      <c r="S660" s="109">
        <v>591010000</v>
      </c>
      <c r="T660" s="109">
        <v>50</v>
      </c>
    </row>
    <row r="661" spans="2:20" ht="15" customHeight="1">
      <c r="B661" s="90" t="s">
        <v>46481</v>
      </c>
      <c r="C661" s="210" t="s">
        <v>44743</v>
      </c>
      <c r="D661" s="210" t="s">
        <v>12050</v>
      </c>
      <c r="E661" s="270" t="s">
        <v>46447</v>
      </c>
      <c r="F661" s="270" t="s">
        <v>46448</v>
      </c>
      <c r="G661" s="135" t="s">
        <v>46449</v>
      </c>
      <c r="H661" s="270" t="s">
        <v>46450</v>
      </c>
      <c r="I661" s="135" t="s">
        <v>46451</v>
      </c>
      <c r="J661" s="135" t="s">
        <v>46467</v>
      </c>
      <c r="K661" s="135" t="s">
        <v>46482</v>
      </c>
      <c r="L661" s="210" t="s">
        <v>45700</v>
      </c>
      <c r="M661" s="87" t="s">
        <v>43499</v>
      </c>
      <c r="N661" s="97">
        <v>6</v>
      </c>
      <c r="O661" s="107">
        <v>687.49999999999989</v>
      </c>
      <c r="P661" s="108">
        <f t="shared" si="13"/>
        <v>4124.9999999999991</v>
      </c>
      <c r="Q661" s="89" t="s">
        <v>12039</v>
      </c>
      <c r="R661" s="544" t="s">
        <v>43500</v>
      </c>
      <c r="S661" s="109">
        <v>591010000</v>
      </c>
      <c r="T661" s="109">
        <v>50</v>
      </c>
    </row>
    <row r="662" spans="2:20" ht="15" customHeight="1">
      <c r="B662" s="90" t="s">
        <v>46483</v>
      </c>
      <c r="C662" s="210" t="s">
        <v>44743</v>
      </c>
      <c r="D662" s="210" t="s">
        <v>12050</v>
      </c>
      <c r="E662" s="270" t="s">
        <v>46461</v>
      </c>
      <c r="F662" s="270" t="s">
        <v>46448</v>
      </c>
      <c r="G662" s="135" t="s">
        <v>46449</v>
      </c>
      <c r="H662" s="270" t="s">
        <v>46462</v>
      </c>
      <c r="I662" s="135" t="s">
        <v>46463</v>
      </c>
      <c r="J662" s="135" t="s">
        <v>46476</v>
      </c>
      <c r="K662" s="135" t="s">
        <v>46484</v>
      </c>
      <c r="L662" s="210" t="s">
        <v>45700</v>
      </c>
      <c r="M662" s="87" t="s">
        <v>43499</v>
      </c>
      <c r="N662" s="97">
        <v>10</v>
      </c>
      <c r="O662" s="107">
        <v>491.0714285714285</v>
      </c>
      <c r="P662" s="108">
        <f t="shared" si="13"/>
        <v>4910.7142857142853</v>
      </c>
      <c r="Q662" s="89" t="s">
        <v>12039</v>
      </c>
      <c r="R662" s="544" t="s">
        <v>43500</v>
      </c>
      <c r="S662" s="109">
        <v>591010000</v>
      </c>
      <c r="T662" s="109">
        <v>50</v>
      </c>
    </row>
    <row r="663" spans="2:20" ht="15" customHeight="1">
      <c r="B663" s="90" t="s">
        <v>46485</v>
      </c>
      <c r="C663" s="210" t="s">
        <v>44743</v>
      </c>
      <c r="D663" s="210" t="s">
        <v>12050</v>
      </c>
      <c r="E663" s="270" t="s">
        <v>46486</v>
      </c>
      <c r="F663" s="270" t="s">
        <v>46487</v>
      </c>
      <c r="G663" s="135" t="s">
        <v>46488</v>
      </c>
      <c r="H663" s="270" t="s">
        <v>46489</v>
      </c>
      <c r="I663" s="287" t="s">
        <v>46490</v>
      </c>
      <c r="J663" s="135"/>
      <c r="K663" s="135"/>
      <c r="L663" s="210" t="s">
        <v>45700</v>
      </c>
      <c r="M663" s="87" t="s">
        <v>43499</v>
      </c>
      <c r="N663" s="97">
        <v>26</v>
      </c>
      <c r="O663" s="107">
        <v>982.142857142857</v>
      </c>
      <c r="P663" s="108">
        <f t="shared" si="13"/>
        <v>25535.714285714283</v>
      </c>
      <c r="Q663" s="89" t="s">
        <v>12039</v>
      </c>
      <c r="R663" s="544" t="s">
        <v>43500</v>
      </c>
      <c r="S663" s="109">
        <v>591010000</v>
      </c>
      <c r="T663" s="109">
        <v>50</v>
      </c>
    </row>
    <row r="664" spans="2:20" ht="15" customHeight="1">
      <c r="B664" s="90" t="s">
        <v>46491</v>
      </c>
      <c r="C664" s="210" t="s">
        <v>44743</v>
      </c>
      <c r="D664" s="210" t="s">
        <v>12050</v>
      </c>
      <c r="E664" s="270" t="s">
        <v>46492</v>
      </c>
      <c r="F664" s="270" t="s">
        <v>46493</v>
      </c>
      <c r="G664" s="135" t="s">
        <v>46494</v>
      </c>
      <c r="H664" s="270" t="s">
        <v>46495</v>
      </c>
      <c r="I664" s="135" t="s">
        <v>46330</v>
      </c>
      <c r="J664" s="135" t="s">
        <v>46496</v>
      </c>
      <c r="K664" s="135" t="s">
        <v>46497</v>
      </c>
      <c r="L664" s="210" t="s">
        <v>45700</v>
      </c>
      <c r="M664" s="87" t="s">
        <v>43499</v>
      </c>
      <c r="N664" s="97">
        <v>4</v>
      </c>
      <c r="O664" s="107">
        <v>129.46428571428569</v>
      </c>
      <c r="P664" s="108">
        <f t="shared" si="13"/>
        <v>517.85714285714278</v>
      </c>
      <c r="Q664" s="89" t="s">
        <v>12039</v>
      </c>
      <c r="R664" s="544" t="s">
        <v>43500</v>
      </c>
      <c r="S664" s="109">
        <v>591010000</v>
      </c>
      <c r="T664" s="109">
        <v>50</v>
      </c>
    </row>
    <row r="665" spans="2:20" ht="15" customHeight="1">
      <c r="B665" s="90" t="s">
        <v>46498</v>
      </c>
      <c r="C665" s="210" t="s">
        <v>44743</v>
      </c>
      <c r="D665" s="210" t="s">
        <v>12050</v>
      </c>
      <c r="E665" s="270" t="s">
        <v>46492</v>
      </c>
      <c r="F665" s="270" t="s">
        <v>46493</v>
      </c>
      <c r="G665" s="135" t="s">
        <v>46494</v>
      </c>
      <c r="H665" s="270" t="s">
        <v>46495</v>
      </c>
      <c r="I665" s="135" t="s">
        <v>46330</v>
      </c>
      <c r="J665" s="135" t="s">
        <v>46499</v>
      </c>
      <c r="K665" s="135" t="s">
        <v>46500</v>
      </c>
      <c r="L665" s="210" t="s">
        <v>45700</v>
      </c>
      <c r="M665" s="87" t="s">
        <v>43499</v>
      </c>
      <c r="N665" s="97">
        <v>1</v>
      </c>
      <c r="O665" s="107">
        <v>142.85714285714283</v>
      </c>
      <c r="P665" s="108">
        <f t="shared" si="13"/>
        <v>142.85714285714283</v>
      </c>
      <c r="Q665" s="89" t="s">
        <v>12039</v>
      </c>
      <c r="R665" s="544" t="s">
        <v>43500</v>
      </c>
      <c r="S665" s="109">
        <v>591010000</v>
      </c>
      <c r="T665" s="109">
        <v>50</v>
      </c>
    </row>
    <row r="666" spans="2:20" ht="15" customHeight="1">
      <c r="B666" s="90" t="s">
        <v>46501</v>
      </c>
      <c r="C666" s="210" t="s">
        <v>44743</v>
      </c>
      <c r="D666" s="210" t="s">
        <v>12050</v>
      </c>
      <c r="E666" s="270" t="s">
        <v>46502</v>
      </c>
      <c r="F666" s="270" t="s">
        <v>46503</v>
      </c>
      <c r="G666" s="135" t="s">
        <v>46504</v>
      </c>
      <c r="H666" s="270" t="s">
        <v>46505</v>
      </c>
      <c r="I666" s="135" t="s">
        <v>46506</v>
      </c>
      <c r="J666" s="135"/>
      <c r="K666" s="135"/>
      <c r="L666" s="210" t="s">
        <v>45700</v>
      </c>
      <c r="M666" s="87" t="s">
        <v>43499</v>
      </c>
      <c r="N666" s="97">
        <v>14</v>
      </c>
      <c r="O666" s="107">
        <v>2410.7142857142853</v>
      </c>
      <c r="P666" s="108">
        <f t="shared" si="13"/>
        <v>33749.999999999993</v>
      </c>
      <c r="Q666" s="89" t="s">
        <v>12039</v>
      </c>
      <c r="R666" s="544" t="s">
        <v>43500</v>
      </c>
      <c r="S666" s="109">
        <v>591010000</v>
      </c>
      <c r="T666" s="109">
        <v>50</v>
      </c>
    </row>
    <row r="667" spans="2:20" ht="15" customHeight="1">
      <c r="B667" s="90" t="s">
        <v>46507</v>
      </c>
      <c r="C667" s="210" t="s">
        <v>44743</v>
      </c>
      <c r="D667" s="210" t="s">
        <v>12050</v>
      </c>
      <c r="E667" s="270" t="s">
        <v>46341</v>
      </c>
      <c r="F667" s="270" t="s">
        <v>46342</v>
      </c>
      <c r="G667" s="135" t="s">
        <v>46343</v>
      </c>
      <c r="H667" s="270" t="s">
        <v>46508</v>
      </c>
      <c r="I667" s="135" t="s">
        <v>46345</v>
      </c>
      <c r="J667" s="135" t="s">
        <v>46509</v>
      </c>
      <c r="K667" s="135" t="s">
        <v>46510</v>
      </c>
      <c r="L667" s="210" t="s">
        <v>45700</v>
      </c>
      <c r="M667" s="87" t="s">
        <v>43499</v>
      </c>
      <c r="N667" s="97">
        <v>5</v>
      </c>
      <c r="O667" s="107">
        <v>10133.928571428571</v>
      </c>
      <c r="P667" s="108">
        <f t="shared" si="13"/>
        <v>50669.642857142855</v>
      </c>
      <c r="Q667" s="89" t="s">
        <v>12039</v>
      </c>
      <c r="R667" s="544" t="s">
        <v>43500</v>
      </c>
      <c r="S667" s="109">
        <v>591010000</v>
      </c>
      <c r="T667" s="109">
        <v>50</v>
      </c>
    </row>
    <row r="668" spans="2:20" ht="15" customHeight="1">
      <c r="B668" s="90" t="s">
        <v>46511</v>
      </c>
      <c r="C668" s="210" t="s">
        <v>44743</v>
      </c>
      <c r="D668" s="210" t="s">
        <v>12050</v>
      </c>
      <c r="E668" s="270" t="s">
        <v>46347</v>
      </c>
      <c r="F668" s="270" t="s">
        <v>46348</v>
      </c>
      <c r="G668" s="135" t="s">
        <v>46349</v>
      </c>
      <c r="H668" s="270" t="s">
        <v>46495</v>
      </c>
      <c r="I668" s="135" t="s">
        <v>46330</v>
      </c>
      <c r="J668" s="135" t="s">
        <v>46512</v>
      </c>
      <c r="K668" s="135" t="s">
        <v>46513</v>
      </c>
      <c r="L668" s="210" t="s">
        <v>45700</v>
      </c>
      <c r="M668" s="87" t="s">
        <v>43499</v>
      </c>
      <c r="N668" s="97">
        <v>2</v>
      </c>
      <c r="O668" s="107">
        <v>7767.8571428571422</v>
      </c>
      <c r="P668" s="108">
        <f t="shared" si="13"/>
        <v>15535.714285714284</v>
      </c>
      <c r="Q668" s="89" t="s">
        <v>12039</v>
      </c>
      <c r="R668" s="544" t="s">
        <v>43500</v>
      </c>
      <c r="S668" s="109">
        <v>591010000</v>
      </c>
      <c r="T668" s="109">
        <v>50</v>
      </c>
    </row>
    <row r="669" spans="2:20" ht="15" customHeight="1">
      <c r="B669" s="90" t="s">
        <v>46514</v>
      </c>
      <c r="C669" s="210" t="s">
        <v>44743</v>
      </c>
      <c r="D669" s="210" t="s">
        <v>12050</v>
      </c>
      <c r="E669" s="270" t="s">
        <v>46515</v>
      </c>
      <c r="F669" s="270" t="s">
        <v>46516</v>
      </c>
      <c r="G669" s="135" t="s">
        <v>46517</v>
      </c>
      <c r="H669" s="270" t="s">
        <v>46518</v>
      </c>
      <c r="I669" s="135" t="s">
        <v>46519</v>
      </c>
      <c r="J669" s="135"/>
      <c r="K669" s="135"/>
      <c r="L669" s="210" t="s">
        <v>45700</v>
      </c>
      <c r="M669" s="87" t="s">
        <v>43499</v>
      </c>
      <c r="N669" s="97">
        <v>4</v>
      </c>
      <c r="O669" s="107">
        <v>9937.4999999999982</v>
      </c>
      <c r="P669" s="108">
        <f t="shared" si="13"/>
        <v>39749.999999999993</v>
      </c>
      <c r="Q669" s="89" t="s">
        <v>12039</v>
      </c>
      <c r="R669" s="544" t="s">
        <v>43500</v>
      </c>
      <c r="S669" s="109">
        <v>591010000</v>
      </c>
      <c r="T669" s="109">
        <v>50</v>
      </c>
    </row>
    <row r="670" spans="2:20" ht="15" customHeight="1">
      <c r="B670" s="90" t="s">
        <v>46520</v>
      </c>
      <c r="C670" s="210" t="s">
        <v>44743</v>
      </c>
      <c r="D670" s="210" t="s">
        <v>12050</v>
      </c>
      <c r="E670" s="402" t="s">
        <v>46521</v>
      </c>
      <c r="F670" s="135" t="s">
        <v>46522</v>
      </c>
      <c r="G670" s="135" t="s">
        <v>46523</v>
      </c>
      <c r="H670" s="401" t="s">
        <v>46524</v>
      </c>
      <c r="I670" s="270" t="s">
        <v>46525</v>
      </c>
      <c r="J670" s="135" t="s">
        <v>46526</v>
      </c>
      <c r="K670" s="135" t="s">
        <v>46527</v>
      </c>
      <c r="L670" s="210" t="s">
        <v>45700</v>
      </c>
      <c r="M670" s="84" t="s">
        <v>44419</v>
      </c>
      <c r="N670" s="97">
        <v>5</v>
      </c>
      <c r="O670" s="107">
        <v>678.57142857142856</v>
      </c>
      <c r="P670" s="108">
        <f t="shared" si="13"/>
        <v>3392.8571428571427</v>
      </c>
      <c r="Q670" s="89" t="s">
        <v>12039</v>
      </c>
      <c r="R670" s="544" t="s">
        <v>43500</v>
      </c>
      <c r="S670" s="109">
        <v>591010000</v>
      </c>
      <c r="T670" s="109">
        <v>50</v>
      </c>
    </row>
    <row r="671" spans="2:20" ht="15" customHeight="1">
      <c r="B671" s="90" t="s">
        <v>46528</v>
      </c>
      <c r="C671" s="210" t="s">
        <v>44743</v>
      </c>
      <c r="D671" s="210" t="s">
        <v>12050</v>
      </c>
      <c r="E671" s="270" t="s">
        <v>46529</v>
      </c>
      <c r="F671" s="270" t="s">
        <v>46488</v>
      </c>
      <c r="G671" s="270" t="s">
        <v>46488</v>
      </c>
      <c r="H671" s="270" t="s">
        <v>46530</v>
      </c>
      <c r="I671" s="270" t="s">
        <v>46531</v>
      </c>
      <c r="J671" s="135" t="s">
        <v>46526</v>
      </c>
      <c r="K671" s="135" t="s">
        <v>46527</v>
      </c>
      <c r="L671" s="210" t="s">
        <v>45700</v>
      </c>
      <c r="M671" s="87" t="s">
        <v>43499</v>
      </c>
      <c r="N671" s="97">
        <v>17</v>
      </c>
      <c r="O671" s="107">
        <v>2857.1428571428569</v>
      </c>
      <c r="P671" s="108">
        <f t="shared" si="13"/>
        <v>48571.428571428565</v>
      </c>
      <c r="Q671" s="89" t="s">
        <v>12039</v>
      </c>
      <c r="R671" s="544" t="s">
        <v>43500</v>
      </c>
      <c r="S671" s="109">
        <v>591010000</v>
      </c>
      <c r="T671" s="109">
        <v>50</v>
      </c>
    </row>
    <row r="672" spans="2:20" ht="15" customHeight="1">
      <c r="B672" s="90" t="s">
        <v>46532</v>
      </c>
      <c r="C672" s="210" t="s">
        <v>44743</v>
      </c>
      <c r="D672" s="135" t="s">
        <v>12050</v>
      </c>
      <c r="E672" s="135" t="s">
        <v>46533</v>
      </c>
      <c r="F672" s="135" t="s">
        <v>46534</v>
      </c>
      <c r="G672" s="135" t="s">
        <v>46535</v>
      </c>
      <c r="H672" s="135" t="s">
        <v>46536</v>
      </c>
      <c r="I672" s="135" t="s">
        <v>46537</v>
      </c>
      <c r="J672" s="135"/>
      <c r="K672" s="135"/>
      <c r="L672" s="210" t="s">
        <v>45700</v>
      </c>
      <c r="M672" s="84" t="s">
        <v>43871</v>
      </c>
      <c r="N672" s="226">
        <v>120</v>
      </c>
      <c r="O672" s="227">
        <v>6400</v>
      </c>
      <c r="P672" s="108">
        <f t="shared" si="13"/>
        <v>768000</v>
      </c>
      <c r="Q672" s="89" t="s">
        <v>12039</v>
      </c>
      <c r="R672" s="544" t="s">
        <v>43500</v>
      </c>
      <c r="S672" s="83">
        <v>591010000</v>
      </c>
      <c r="T672" s="83">
        <v>50</v>
      </c>
    </row>
    <row r="673" spans="2:20" ht="15" customHeight="1">
      <c r="B673" s="90" t="s">
        <v>46538</v>
      </c>
      <c r="C673" s="210" t="s">
        <v>44743</v>
      </c>
      <c r="D673" s="135" t="s">
        <v>12050</v>
      </c>
      <c r="E673" s="270" t="s">
        <v>43754</v>
      </c>
      <c r="F673" s="135" t="s">
        <v>45717</v>
      </c>
      <c r="G673" s="270" t="s">
        <v>43755</v>
      </c>
      <c r="H673" s="135" t="s">
        <v>43756</v>
      </c>
      <c r="I673" s="270" t="s">
        <v>43757</v>
      </c>
      <c r="J673" s="135"/>
      <c r="K673" s="135"/>
      <c r="L673" s="210" t="s">
        <v>45700</v>
      </c>
      <c r="M673" s="78" t="s">
        <v>44468</v>
      </c>
      <c r="N673" s="97">
        <v>2</v>
      </c>
      <c r="O673" s="97">
        <v>371000</v>
      </c>
      <c r="P673" s="108">
        <f t="shared" si="13"/>
        <v>742000</v>
      </c>
      <c r="Q673" s="89" t="s">
        <v>12039</v>
      </c>
      <c r="R673" s="83" t="s">
        <v>46539</v>
      </c>
      <c r="S673" s="83">
        <v>591010000</v>
      </c>
      <c r="T673" s="83">
        <v>50</v>
      </c>
    </row>
    <row r="674" spans="2:20" ht="15" customHeight="1">
      <c r="B674" s="90" t="s">
        <v>46540</v>
      </c>
      <c r="C674" s="210" t="s">
        <v>44743</v>
      </c>
      <c r="D674" s="135" t="s">
        <v>12050</v>
      </c>
      <c r="E674" s="270" t="s">
        <v>46541</v>
      </c>
      <c r="F674" s="135" t="s">
        <v>46542</v>
      </c>
      <c r="G674" s="270" t="s">
        <v>46543</v>
      </c>
      <c r="H674" s="135" t="s">
        <v>46544</v>
      </c>
      <c r="I674" s="270" t="s">
        <v>46545</v>
      </c>
      <c r="J674" s="135" t="s">
        <v>46546</v>
      </c>
      <c r="K674" s="135" t="s">
        <v>46547</v>
      </c>
      <c r="L674" s="210" t="s">
        <v>45700</v>
      </c>
      <c r="M674" s="84" t="s">
        <v>43871</v>
      </c>
      <c r="N674" s="226">
        <v>22.5</v>
      </c>
      <c r="O674" s="227">
        <v>3000</v>
      </c>
      <c r="P674" s="108">
        <f t="shared" si="13"/>
        <v>67500</v>
      </c>
      <c r="Q674" s="89" t="s">
        <v>12039</v>
      </c>
      <c r="R674" s="228" t="s">
        <v>46548</v>
      </c>
      <c r="S674" s="83">
        <v>591010000</v>
      </c>
      <c r="T674" s="83">
        <v>30</v>
      </c>
    </row>
    <row r="675" spans="2:20" ht="15" customHeight="1">
      <c r="B675" s="90" t="s">
        <v>46549</v>
      </c>
      <c r="C675" s="210" t="s">
        <v>44743</v>
      </c>
      <c r="D675" s="404" t="s">
        <v>12050</v>
      </c>
      <c r="E675" s="135" t="s">
        <v>46550</v>
      </c>
      <c r="F675" s="135" t="s">
        <v>46551</v>
      </c>
      <c r="G675" s="270" t="s">
        <v>46551</v>
      </c>
      <c r="H675" s="135" t="s">
        <v>46552</v>
      </c>
      <c r="I675" s="270" t="s">
        <v>46553</v>
      </c>
      <c r="J675" s="301" t="s">
        <v>46554</v>
      </c>
      <c r="K675" s="400" t="s">
        <v>46555</v>
      </c>
      <c r="L675" s="210" t="s">
        <v>45700</v>
      </c>
      <c r="M675" s="86" t="s">
        <v>44419</v>
      </c>
      <c r="N675" s="97">
        <v>30</v>
      </c>
      <c r="O675" s="97">
        <v>600</v>
      </c>
      <c r="P675" s="108">
        <f t="shared" si="13"/>
        <v>18000</v>
      </c>
      <c r="Q675" s="112" t="s">
        <v>46556</v>
      </c>
      <c r="R675" s="109" t="s">
        <v>46557</v>
      </c>
      <c r="S675" s="113">
        <v>591010000</v>
      </c>
      <c r="T675" s="114">
        <v>0</v>
      </c>
    </row>
    <row r="676" spans="2:20" ht="15" customHeight="1">
      <c r="B676" s="90" t="s">
        <v>46558</v>
      </c>
      <c r="C676" s="210" t="s">
        <v>44743</v>
      </c>
      <c r="D676" s="404" t="s">
        <v>12050</v>
      </c>
      <c r="E676" s="270" t="s">
        <v>46559</v>
      </c>
      <c r="F676" s="270" t="s">
        <v>44654</v>
      </c>
      <c r="G676" s="270" t="s">
        <v>43729</v>
      </c>
      <c r="H676" s="270" t="s">
        <v>46560</v>
      </c>
      <c r="I676" s="270" t="s">
        <v>46561</v>
      </c>
      <c r="J676" s="135" t="s">
        <v>46562</v>
      </c>
      <c r="K676" s="135" t="s">
        <v>46563</v>
      </c>
      <c r="L676" s="210" t="s">
        <v>45700</v>
      </c>
      <c r="M676" s="78" t="s">
        <v>44468</v>
      </c>
      <c r="N676" s="229">
        <v>1.21</v>
      </c>
      <c r="O676" s="115">
        <v>279000</v>
      </c>
      <c r="P676" s="108">
        <f t="shared" si="13"/>
        <v>337590</v>
      </c>
      <c r="Q676" s="80" t="s">
        <v>12039</v>
      </c>
      <c r="R676" s="109" t="s">
        <v>46158</v>
      </c>
      <c r="S676" s="113">
        <v>591010000</v>
      </c>
      <c r="T676" s="114">
        <v>0</v>
      </c>
    </row>
    <row r="677" spans="2:20" ht="15" customHeight="1">
      <c r="B677" s="90" t="s">
        <v>46564</v>
      </c>
      <c r="C677" s="210" t="s">
        <v>44743</v>
      </c>
      <c r="D677" s="404" t="s">
        <v>12050</v>
      </c>
      <c r="E677" s="270" t="s">
        <v>46565</v>
      </c>
      <c r="F677" s="270" t="s">
        <v>44674</v>
      </c>
      <c r="G677" s="270" t="s">
        <v>44679</v>
      </c>
      <c r="H677" s="270" t="s">
        <v>46566</v>
      </c>
      <c r="I677" s="270" t="s">
        <v>46567</v>
      </c>
      <c r="J677" s="135"/>
      <c r="K677" s="135"/>
      <c r="L677" s="210" t="s">
        <v>45700</v>
      </c>
      <c r="M677" s="78" t="s">
        <v>44468</v>
      </c>
      <c r="N677" s="229">
        <v>0.19600000000000001</v>
      </c>
      <c r="O677" s="115">
        <v>619000</v>
      </c>
      <c r="P677" s="108">
        <f t="shared" si="13"/>
        <v>121324</v>
      </c>
      <c r="Q677" s="80" t="s">
        <v>12039</v>
      </c>
      <c r="R677" s="109" t="s">
        <v>46158</v>
      </c>
      <c r="S677" s="113">
        <v>591010000</v>
      </c>
      <c r="T677" s="114">
        <v>0</v>
      </c>
    </row>
    <row r="678" spans="2:20" ht="15" customHeight="1">
      <c r="B678" s="90" t="s">
        <v>46568</v>
      </c>
      <c r="C678" s="210" t="s">
        <v>44743</v>
      </c>
      <c r="D678" s="404" t="s">
        <v>12050</v>
      </c>
      <c r="E678" s="270" t="s">
        <v>44765</v>
      </c>
      <c r="F678" s="270" t="s">
        <v>44674</v>
      </c>
      <c r="G678" s="270" t="s">
        <v>44679</v>
      </c>
      <c r="H678" s="270" t="s">
        <v>46569</v>
      </c>
      <c r="I678" s="270" t="s">
        <v>44767</v>
      </c>
      <c r="J678" s="135"/>
      <c r="K678" s="135"/>
      <c r="L678" s="210" t="s">
        <v>45700</v>
      </c>
      <c r="M678" s="78" t="s">
        <v>44468</v>
      </c>
      <c r="N678" s="229">
        <v>6.0000000000000001E-3</v>
      </c>
      <c r="O678" s="115">
        <v>5100000</v>
      </c>
      <c r="P678" s="108">
        <f t="shared" si="13"/>
        <v>30600</v>
      </c>
      <c r="Q678" s="80" t="s">
        <v>12039</v>
      </c>
      <c r="R678" s="109" t="s">
        <v>46158</v>
      </c>
      <c r="S678" s="113">
        <v>591010000</v>
      </c>
      <c r="T678" s="114">
        <v>0</v>
      </c>
    </row>
    <row r="679" spans="2:20" ht="15" customHeight="1">
      <c r="B679" s="90" t="s">
        <v>46570</v>
      </c>
      <c r="C679" s="210" t="s">
        <v>44743</v>
      </c>
      <c r="D679" s="404" t="s">
        <v>12050</v>
      </c>
      <c r="E679" s="270" t="s">
        <v>44699</v>
      </c>
      <c r="F679" s="270" t="s">
        <v>44674</v>
      </c>
      <c r="G679" s="270" t="s">
        <v>44679</v>
      </c>
      <c r="H679" s="270" t="s">
        <v>46571</v>
      </c>
      <c r="I679" s="270" t="s">
        <v>44753</v>
      </c>
      <c r="J679" s="135"/>
      <c r="K679" s="135"/>
      <c r="L679" s="210" t="s">
        <v>45700</v>
      </c>
      <c r="M679" s="78" t="s">
        <v>44468</v>
      </c>
      <c r="N679" s="229">
        <v>0.42799999999999999</v>
      </c>
      <c r="O679" s="115">
        <v>349000</v>
      </c>
      <c r="P679" s="108">
        <f t="shared" si="13"/>
        <v>149372</v>
      </c>
      <c r="Q679" s="80" t="s">
        <v>12039</v>
      </c>
      <c r="R679" s="109" t="s">
        <v>46158</v>
      </c>
      <c r="S679" s="113">
        <v>591010000</v>
      </c>
      <c r="T679" s="114">
        <v>0</v>
      </c>
    </row>
    <row r="680" spans="2:20" ht="15" customHeight="1">
      <c r="B680" s="90" t="s">
        <v>46572</v>
      </c>
      <c r="C680" s="210" t="s">
        <v>44743</v>
      </c>
      <c r="D680" s="404" t="s">
        <v>12050</v>
      </c>
      <c r="E680" s="270" t="s">
        <v>44703</v>
      </c>
      <c r="F680" s="270" t="s">
        <v>44678</v>
      </c>
      <c r="G680" s="270" t="s">
        <v>44679</v>
      </c>
      <c r="H680" s="270" t="s">
        <v>46573</v>
      </c>
      <c r="I680" s="270" t="s">
        <v>44704</v>
      </c>
      <c r="J680" s="135"/>
      <c r="K680" s="135"/>
      <c r="L680" s="210" t="s">
        <v>45700</v>
      </c>
      <c r="M680" s="78" t="s">
        <v>44468</v>
      </c>
      <c r="N680" s="229">
        <v>0.41299999999999998</v>
      </c>
      <c r="O680" s="115">
        <v>349000</v>
      </c>
      <c r="P680" s="108">
        <f t="shared" si="13"/>
        <v>144137</v>
      </c>
      <c r="Q680" s="80" t="s">
        <v>12039</v>
      </c>
      <c r="R680" s="109" t="s">
        <v>46158</v>
      </c>
      <c r="S680" s="113">
        <v>591010000</v>
      </c>
      <c r="T680" s="114">
        <v>0</v>
      </c>
    </row>
    <row r="681" spans="2:20" ht="15" customHeight="1">
      <c r="B681" s="90" t="s">
        <v>46574</v>
      </c>
      <c r="C681" s="210" t="s">
        <v>44743</v>
      </c>
      <c r="D681" s="404" t="s">
        <v>12050</v>
      </c>
      <c r="E681" s="270" t="s">
        <v>44707</v>
      </c>
      <c r="F681" s="270" t="s">
        <v>44674</v>
      </c>
      <c r="G681" s="270" t="s">
        <v>44679</v>
      </c>
      <c r="H681" s="270" t="s">
        <v>46575</v>
      </c>
      <c r="I681" s="270" t="s">
        <v>44708</v>
      </c>
      <c r="J681" s="135"/>
      <c r="K681" s="135"/>
      <c r="L681" s="210" t="s">
        <v>45700</v>
      </c>
      <c r="M681" s="78" t="s">
        <v>44468</v>
      </c>
      <c r="N681" s="229">
        <v>1.268</v>
      </c>
      <c r="O681" s="115">
        <v>619000</v>
      </c>
      <c r="P681" s="108">
        <f t="shared" si="13"/>
        <v>784892</v>
      </c>
      <c r="Q681" s="80" t="s">
        <v>12039</v>
      </c>
      <c r="R681" s="109" t="s">
        <v>46158</v>
      </c>
      <c r="S681" s="113">
        <v>591010000</v>
      </c>
      <c r="T681" s="114">
        <v>0</v>
      </c>
    </row>
    <row r="682" spans="2:20" ht="15" customHeight="1">
      <c r="B682" s="90" t="s">
        <v>46576</v>
      </c>
      <c r="C682" s="210" t="s">
        <v>44743</v>
      </c>
      <c r="D682" s="404" t="s">
        <v>12050</v>
      </c>
      <c r="E682" s="135" t="s">
        <v>46577</v>
      </c>
      <c r="F682" s="135" t="s">
        <v>45716</v>
      </c>
      <c r="G682" s="135" t="s">
        <v>44746</v>
      </c>
      <c r="H682" s="135" t="s">
        <v>46578</v>
      </c>
      <c r="I682" s="135" t="s">
        <v>46579</v>
      </c>
      <c r="J682" s="135"/>
      <c r="K682" s="135"/>
      <c r="L682" s="210" t="s">
        <v>45700</v>
      </c>
      <c r="M682" s="78" t="s">
        <v>43871</v>
      </c>
      <c r="N682" s="229">
        <v>343</v>
      </c>
      <c r="O682" s="115">
        <v>387</v>
      </c>
      <c r="P682" s="108">
        <f t="shared" si="13"/>
        <v>132741</v>
      </c>
      <c r="Q682" s="80" t="s">
        <v>12039</v>
      </c>
      <c r="R682" s="109" t="s">
        <v>46158</v>
      </c>
      <c r="S682" s="113">
        <v>591010000</v>
      </c>
      <c r="T682" s="114">
        <v>0</v>
      </c>
    </row>
    <row r="683" spans="2:20" ht="15" customHeight="1">
      <c r="B683" s="90" t="s">
        <v>46580</v>
      </c>
      <c r="C683" s="210" t="s">
        <v>44743</v>
      </c>
      <c r="D683" s="210" t="s">
        <v>12050</v>
      </c>
      <c r="E683" s="210" t="s">
        <v>46581</v>
      </c>
      <c r="F683" s="210" t="s">
        <v>46582</v>
      </c>
      <c r="G683" s="210" t="s">
        <v>46583</v>
      </c>
      <c r="H683" s="210" t="s">
        <v>46584</v>
      </c>
      <c r="I683" s="210" t="s">
        <v>46585</v>
      </c>
      <c r="J683" s="210" t="s">
        <v>46586</v>
      </c>
      <c r="K683" s="210" t="s">
        <v>46587</v>
      </c>
      <c r="L683" s="210" t="s">
        <v>45700</v>
      </c>
      <c r="M683" s="82" t="s">
        <v>43499</v>
      </c>
      <c r="N683" s="91">
        <v>1</v>
      </c>
      <c r="O683" s="91">
        <v>26000</v>
      </c>
      <c r="P683" s="124">
        <f t="shared" si="13"/>
        <v>26000</v>
      </c>
      <c r="Q683" s="89" t="s">
        <v>12039</v>
      </c>
      <c r="R683" s="89" t="s">
        <v>46158</v>
      </c>
      <c r="S683" s="129">
        <v>591010000</v>
      </c>
      <c r="T683" s="93">
        <v>100</v>
      </c>
    </row>
    <row r="684" spans="2:20" ht="15" customHeight="1">
      <c r="B684" s="90" t="s">
        <v>46588</v>
      </c>
      <c r="C684" s="210" t="s">
        <v>44743</v>
      </c>
      <c r="D684" s="210" t="s">
        <v>12050</v>
      </c>
      <c r="E684" s="210" t="s">
        <v>46589</v>
      </c>
      <c r="F684" s="210" t="s">
        <v>46590</v>
      </c>
      <c r="G684" s="210" t="s">
        <v>46591</v>
      </c>
      <c r="H684" s="210" t="s">
        <v>46592</v>
      </c>
      <c r="I684" s="210" t="s">
        <v>46593</v>
      </c>
      <c r="J684" s="210" t="s">
        <v>46594</v>
      </c>
      <c r="K684" s="210" t="s">
        <v>46595</v>
      </c>
      <c r="L684" s="210" t="s">
        <v>45700</v>
      </c>
      <c r="M684" s="82" t="s">
        <v>44467</v>
      </c>
      <c r="N684" s="91">
        <v>2</v>
      </c>
      <c r="O684" s="91">
        <v>26000</v>
      </c>
      <c r="P684" s="124">
        <f t="shared" ref="P684:P727" si="14">IFERROR(N684*O684,0)</f>
        <v>52000</v>
      </c>
      <c r="Q684" s="89" t="s">
        <v>12039</v>
      </c>
      <c r="R684" s="89" t="s">
        <v>46158</v>
      </c>
      <c r="S684" s="129">
        <v>591010000</v>
      </c>
      <c r="T684" s="93">
        <v>100</v>
      </c>
    </row>
    <row r="685" spans="2:20" ht="15" customHeight="1">
      <c r="B685" s="90" t="s">
        <v>46596</v>
      </c>
      <c r="C685" s="210" t="s">
        <v>44743</v>
      </c>
      <c r="D685" s="210" t="s">
        <v>12050</v>
      </c>
      <c r="E685" s="210" t="s">
        <v>46597</v>
      </c>
      <c r="F685" s="210" t="s">
        <v>46590</v>
      </c>
      <c r="G685" s="210" t="s">
        <v>46591</v>
      </c>
      <c r="H685" s="210" t="s">
        <v>46598</v>
      </c>
      <c r="I685" s="210" t="s">
        <v>46599</v>
      </c>
      <c r="J685" s="210" t="s">
        <v>46594</v>
      </c>
      <c r="K685" s="210" t="s">
        <v>46595</v>
      </c>
      <c r="L685" s="210" t="s">
        <v>45700</v>
      </c>
      <c r="M685" s="82" t="s">
        <v>44467</v>
      </c>
      <c r="N685" s="91">
        <v>2</v>
      </c>
      <c r="O685" s="91">
        <v>26000</v>
      </c>
      <c r="P685" s="124">
        <f t="shared" si="14"/>
        <v>52000</v>
      </c>
      <c r="Q685" s="89" t="s">
        <v>12039</v>
      </c>
      <c r="R685" s="89" t="s">
        <v>46158</v>
      </c>
      <c r="S685" s="129">
        <v>591010000</v>
      </c>
      <c r="T685" s="93">
        <v>100</v>
      </c>
    </row>
    <row r="686" spans="2:20" ht="15" customHeight="1">
      <c r="B686" s="90" t="s">
        <v>46600</v>
      </c>
      <c r="C686" s="210" t="s">
        <v>44743</v>
      </c>
      <c r="D686" s="210" t="s">
        <v>12050</v>
      </c>
      <c r="E686" s="210" t="s">
        <v>46601</v>
      </c>
      <c r="F686" s="210" t="s">
        <v>46602</v>
      </c>
      <c r="G686" s="210" t="s">
        <v>46602</v>
      </c>
      <c r="H686" s="210" t="s">
        <v>46603</v>
      </c>
      <c r="I686" s="210" t="s">
        <v>46604</v>
      </c>
      <c r="J686" s="210" t="s">
        <v>46605</v>
      </c>
      <c r="K686" s="210" t="s">
        <v>46606</v>
      </c>
      <c r="L686" s="210" t="s">
        <v>45700</v>
      </c>
      <c r="M686" s="82" t="s">
        <v>43499</v>
      </c>
      <c r="N686" s="91">
        <v>1</v>
      </c>
      <c r="O686" s="91">
        <v>21000</v>
      </c>
      <c r="P686" s="124">
        <f t="shared" si="14"/>
        <v>21000</v>
      </c>
      <c r="Q686" s="89" t="s">
        <v>12039</v>
      </c>
      <c r="R686" s="89" t="s">
        <v>46158</v>
      </c>
      <c r="S686" s="129">
        <v>591010000</v>
      </c>
      <c r="T686" s="93">
        <v>100</v>
      </c>
    </row>
    <row r="687" spans="2:20" ht="15" customHeight="1">
      <c r="B687" s="90" t="s">
        <v>46607</v>
      </c>
      <c r="C687" s="210" t="s">
        <v>44743</v>
      </c>
      <c r="D687" s="210" t="s">
        <v>12050</v>
      </c>
      <c r="E687" s="210" t="s">
        <v>46608</v>
      </c>
      <c r="F687" s="210" t="s">
        <v>46609</v>
      </c>
      <c r="G687" s="210" t="s">
        <v>46610</v>
      </c>
      <c r="H687" s="210" t="s">
        <v>46611</v>
      </c>
      <c r="I687" s="210" t="s">
        <v>46612</v>
      </c>
      <c r="J687" s="210" t="s">
        <v>46594</v>
      </c>
      <c r="K687" s="210" t="s">
        <v>46595</v>
      </c>
      <c r="L687" s="210" t="s">
        <v>45700</v>
      </c>
      <c r="M687" s="82" t="s">
        <v>43499</v>
      </c>
      <c r="N687" s="91">
        <v>1</v>
      </c>
      <c r="O687" s="91">
        <v>1900</v>
      </c>
      <c r="P687" s="124">
        <f t="shared" si="14"/>
        <v>1900</v>
      </c>
      <c r="Q687" s="89" t="s">
        <v>12039</v>
      </c>
      <c r="R687" s="89" t="s">
        <v>46158</v>
      </c>
      <c r="S687" s="129">
        <v>591010000</v>
      </c>
      <c r="T687" s="93">
        <v>100</v>
      </c>
    </row>
    <row r="688" spans="2:20" ht="15" customHeight="1">
      <c r="B688" s="90" t="s">
        <v>46613</v>
      </c>
      <c r="C688" s="210" t="s">
        <v>44743</v>
      </c>
      <c r="D688" s="210" t="s">
        <v>12050</v>
      </c>
      <c r="E688" s="210" t="s">
        <v>46614</v>
      </c>
      <c r="F688" s="210" t="s">
        <v>46615</v>
      </c>
      <c r="G688" s="210" t="s">
        <v>46616</v>
      </c>
      <c r="H688" s="210" t="s">
        <v>46617</v>
      </c>
      <c r="I688" s="210" t="s">
        <v>46616</v>
      </c>
      <c r="J688" s="210" t="s">
        <v>46594</v>
      </c>
      <c r="K688" s="210" t="s">
        <v>46595</v>
      </c>
      <c r="L688" s="210" t="s">
        <v>45700</v>
      </c>
      <c r="M688" s="82" t="s">
        <v>43499</v>
      </c>
      <c r="N688" s="91">
        <v>1</v>
      </c>
      <c r="O688" s="91">
        <v>69000</v>
      </c>
      <c r="P688" s="124">
        <f t="shared" si="14"/>
        <v>69000</v>
      </c>
      <c r="Q688" s="89" t="s">
        <v>12039</v>
      </c>
      <c r="R688" s="89" t="s">
        <v>46158</v>
      </c>
      <c r="S688" s="129">
        <v>591010000</v>
      </c>
      <c r="T688" s="93">
        <v>100</v>
      </c>
    </row>
    <row r="689" spans="2:20" ht="15" customHeight="1">
      <c r="B689" s="90" t="s">
        <v>46632</v>
      </c>
      <c r="C689" s="210" t="s">
        <v>44743</v>
      </c>
      <c r="D689" s="135" t="s">
        <v>12050</v>
      </c>
      <c r="E689" s="270" t="s">
        <v>46633</v>
      </c>
      <c r="F689" s="270" t="s">
        <v>46634</v>
      </c>
      <c r="G689" s="270" t="s">
        <v>46634</v>
      </c>
      <c r="H689" s="135" t="s">
        <v>46635</v>
      </c>
      <c r="I689" s="270" t="s">
        <v>46636</v>
      </c>
      <c r="J689" s="135"/>
      <c r="K689" s="135"/>
      <c r="L689" s="210" t="s">
        <v>45700</v>
      </c>
      <c r="M689" s="81" t="s">
        <v>43499</v>
      </c>
      <c r="N689" s="134">
        <v>50</v>
      </c>
      <c r="O689" s="97">
        <v>300</v>
      </c>
      <c r="P689" s="108">
        <f t="shared" si="14"/>
        <v>15000</v>
      </c>
      <c r="Q689" s="89" t="s">
        <v>12039</v>
      </c>
      <c r="R689" s="83" t="s">
        <v>46557</v>
      </c>
      <c r="S689" s="83">
        <v>591010000</v>
      </c>
      <c r="T689" s="83">
        <v>0</v>
      </c>
    </row>
    <row r="690" spans="2:20" ht="15" customHeight="1">
      <c r="B690" s="90" t="s">
        <v>46637</v>
      </c>
      <c r="C690" s="210" t="s">
        <v>44743</v>
      </c>
      <c r="D690" s="135" t="s">
        <v>12050</v>
      </c>
      <c r="E690" s="270" t="s">
        <v>46638</v>
      </c>
      <c r="F690" s="135" t="s">
        <v>46639</v>
      </c>
      <c r="G690" s="270" t="s">
        <v>46640</v>
      </c>
      <c r="H690" s="135" t="s">
        <v>46635</v>
      </c>
      <c r="I690" s="270" t="s">
        <v>46636</v>
      </c>
      <c r="J690" s="135"/>
      <c r="K690" s="135"/>
      <c r="L690" s="210" t="s">
        <v>45700</v>
      </c>
      <c r="M690" s="81" t="s">
        <v>43499</v>
      </c>
      <c r="N690" s="97">
        <v>30</v>
      </c>
      <c r="O690" s="97">
        <v>550</v>
      </c>
      <c r="P690" s="108">
        <f t="shared" si="14"/>
        <v>16500</v>
      </c>
      <c r="Q690" s="89" t="s">
        <v>12039</v>
      </c>
      <c r="R690" s="83" t="s">
        <v>46557</v>
      </c>
      <c r="S690" s="83">
        <v>591010000</v>
      </c>
      <c r="T690" s="83">
        <v>0</v>
      </c>
    </row>
    <row r="691" spans="2:20" ht="15" customHeight="1">
      <c r="B691" s="90" t="s">
        <v>46641</v>
      </c>
      <c r="C691" s="210" t="s">
        <v>44743</v>
      </c>
      <c r="D691" s="404" t="s">
        <v>12050</v>
      </c>
      <c r="E691" s="270" t="s">
        <v>43831</v>
      </c>
      <c r="F691" s="270" t="s">
        <v>43832</v>
      </c>
      <c r="G691" s="270" t="s">
        <v>43832</v>
      </c>
      <c r="H691" s="315" t="s">
        <v>46642</v>
      </c>
      <c r="I691" s="270" t="s">
        <v>43833</v>
      </c>
      <c r="J691" s="270" t="s">
        <v>46643</v>
      </c>
      <c r="K691" s="270" t="s">
        <v>46643</v>
      </c>
      <c r="L691" s="210" t="s">
        <v>45700</v>
      </c>
      <c r="M691" s="218" t="s">
        <v>43499</v>
      </c>
      <c r="N691" s="97">
        <v>30</v>
      </c>
      <c r="O691" s="115">
        <v>3666.67</v>
      </c>
      <c r="P691" s="108">
        <f t="shared" si="14"/>
        <v>110000.1</v>
      </c>
      <c r="Q691" s="89" t="s">
        <v>12039</v>
      </c>
      <c r="R691" s="109" t="s">
        <v>46644</v>
      </c>
      <c r="S691" s="113">
        <v>591010000</v>
      </c>
      <c r="T691" s="116">
        <v>100</v>
      </c>
    </row>
    <row r="692" spans="2:20" ht="15" customHeight="1">
      <c r="B692" s="90" t="s">
        <v>46645</v>
      </c>
      <c r="C692" s="210" t="s">
        <v>44743</v>
      </c>
      <c r="D692" s="135" t="s">
        <v>46227</v>
      </c>
      <c r="E692" s="135" t="s">
        <v>46646</v>
      </c>
      <c r="F692" s="135" t="s">
        <v>46647</v>
      </c>
      <c r="G692" s="135" t="s">
        <v>46647</v>
      </c>
      <c r="H692" s="135" t="s">
        <v>46648</v>
      </c>
      <c r="I692" s="135" t="s">
        <v>46649</v>
      </c>
      <c r="J692" s="135" t="s">
        <v>46650</v>
      </c>
      <c r="K692" s="135" t="s">
        <v>46650</v>
      </c>
      <c r="L692" s="210" t="s">
        <v>45700</v>
      </c>
      <c r="M692" s="84" t="s">
        <v>43499</v>
      </c>
      <c r="N692" s="97">
        <v>3</v>
      </c>
      <c r="O692" s="97">
        <v>58500</v>
      </c>
      <c r="P692" s="108">
        <f t="shared" si="14"/>
        <v>175500</v>
      </c>
      <c r="Q692" s="89" t="s">
        <v>12039</v>
      </c>
      <c r="R692" s="109" t="s">
        <v>46644</v>
      </c>
      <c r="S692" s="83">
        <v>591010000</v>
      </c>
      <c r="T692" s="83">
        <v>50</v>
      </c>
    </row>
    <row r="693" spans="2:20" ht="15" customHeight="1">
      <c r="B693" s="90" t="s">
        <v>46651</v>
      </c>
      <c r="C693" s="210" t="s">
        <v>44743</v>
      </c>
      <c r="D693" s="404" t="s">
        <v>12050</v>
      </c>
      <c r="E693" s="135" t="s">
        <v>46652</v>
      </c>
      <c r="F693" s="135" t="s">
        <v>46653</v>
      </c>
      <c r="G693" s="135" t="s">
        <v>46653</v>
      </c>
      <c r="H693" s="135" t="s">
        <v>46654</v>
      </c>
      <c r="I693" s="135" t="s">
        <v>46655</v>
      </c>
      <c r="J693" s="400" t="s">
        <v>46656</v>
      </c>
      <c r="K693" s="400" t="s">
        <v>46656</v>
      </c>
      <c r="L693" s="210" t="s">
        <v>45700</v>
      </c>
      <c r="M693" s="98" t="s">
        <v>43722</v>
      </c>
      <c r="N693" s="115">
        <v>45</v>
      </c>
      <c r="O693" s="134">
        <v>2250</v>
      </c>
      <c r="P693" s="108">
        <f t="shared" si="14"/>
        <v>101250</v>
      </c>
      <c r="Q693" s="89" t="s">
        <v>12039</v>
      </c>
      <c r="R693" s="109" t="s">
        <v>46657</v>
      </c>
      <c r="S693" s="113">
        <v>591010000</v>
      </c>
      <c r="T693" s="114">
        <v>100</v>
      </c>
    </row>
    <row r="694" spans="2:20" ht="15" customHeight="1">
      <c r="B694" s="90" t="s">
        <v>46658</v>
      </c>
      <c r="C694" s="210" t="s">
        <v>44743</v>
      </c>
      <c r="D694" s="404" t="s">
        <v>12050</v>
      </c>
      <c r="E694" s="135" t="s">
        <v>46659</v>
      </c>
      <c r="F694" s="135" t="s">
        <v>46183</v>
      </c>
      <c r="G694" s="135" t="s">
        <v>46183</v>
      </c>
      <c r="H694" s="135" t="s">
        <v>46660</v>
      </c>
      <c r="I694" s="135" t="s">
        <v>46661</v>
      </c>
      <c r="J694" s="400" t="s">
        <v>46662</v>
      </c>
      <c r="K694" s="400" t="s">
        <v>46662</v>
      </c>
      <c r="L694" s="210" t="s">
        <v>45700</v>
      </c>
      <c r="M694" s="94" t="s">
        <v>43499</v>
      </c>
      <c r="N694" s="115">
        <v>50</v>
      </c>
      <c r="O694" s="134">
        <v>540</v>
      </c>
      <c r="P694" s="108">
        <f t="shared" si="14"/>
        <v>27000</v>
      </c>
      <c r="Q694" s="89" t="s">
        <v>12039</v>
      </c>
      <c r="R694" s="109" t="s">
        <v>46657</v>
      </c>
      <c r="S694" s="113">
        <v>591010000</v>
      </c>
      <c r="T694" s="114">
        <v>100</v>
      </c>
    </row>
    <row r="695" spans="2:20" ht="15" customHeight="1">
      <c r="B695" s="90" t="s">
        <v>46663</v>
      </c>
      <c r="C695" s="210" t="s">
        <v>44743</v>
      </c>
      <c r="D695" s="404" t="s">
        <v>12050</v>
      </c>
      <c r="E695" s="410" t="s">
        <v>46659</v>
      </c>
      <c r="F695" s="135" t="s">
        <v>46183</v>
      </c>
      <c r="G695" s="135" t="s">
        <v>46183</v>
      </c>
      <c r="H695" s="315" t="s">
        <v>46660</v>
      </c>
      <c r="I695" s="135" t="s">
        <v>46661</v>
      </c>
      <c r="J695" s="400" t="s">
        <v>46664</v>
      </c>
      <c r="K695" s="400" t="s">
        <v>46664</v>
      </c>
      <c r="L695" s="210" t="s">
        <v>45700</v>
      </c>
      <c r="M695" s="94" t="s">
        <v>43499</v>
      </c>
      <c r="N695" s="115">
        <v>45</v>
      </c>
      <c r="O695" s="134">
        <v>357.78</v>
      </c>
      <c r="P695" s="108">
        <f t="shared" si="14"/>
        <v>16100.099999999999</v>
      </c>
      <c r="Q695" s="89" t="s">
        <v>12039</v>
      </c>
      <c r="R695" s="109" t="s">
        <v>46657</v>
      </c>
      <c r="S695" s="113">
        <v>591010000</v>
      </c>
      <c r="T695" s="114">
        <v>100</v>
      </c>
    </row>
    <row r="696" spans="2:20" ht="15" customHeight="1">
      <c r="B696" s="90" t="s">
        <v>46665</v>
      </c>
      <c r="C696" s="210" t="s">
        <v>44743</v>
      </c>
      <c r="D696" s="404" t="s">
        <v>12050</v>
      </c>
      <c r="E696" s="135" t="s">
        <v>46666</v>
      </c>
      <c r="F696" s="444" t="s">
        <v>46667</v>
      </c>
      <c r="G696" s="135" t="s">
        <v>46668</v>
      </c>
      <c r="H696" s="315" t="s">
        <v>46669</v>
      </c>
      <c r="I696" s="135" t="s">
        <v>46670</v>
      </c>
      <c r="J696" s="135" t="s">
        <v>46671</v>
      </c>
      <c r="K696" s="400" t="s">
        <v>46672</v>
      </c>
      <c r="L696" s="210" t="s">
        <v>45700</v>
      </c>
      <c r="M696" s="94" t="s">
        <v>43499</v>
      </c>
      <c r="N696" s="115">
        <v>100</v>
      </c>
      <c r="O696" s="134">
        <v>41</v>
      </c>
      <c r="P696" s="108">
        <f t="shared" si="14"/>
        <v>4100</v>
      </c>
      <c r="Q696" s="89" t="s">
        <v>12039</v>
      </c>
      <c r="R696" s="109" t="s">
        <v>46657</v>
      </c>
      <c r="S696" s="113">
        <v>591010000</v>
      </c>
      <c r="T696" s="114">
        <v>100</v>
      </c>
    </row>
    <row r="697" spans="2:20" ht="15" customHeight="1">
      <c r="B697" s="90" t="s">
        <v>46673</v>
      </c>
      <c r="C697" s="210" t="s">
        <v>44743</v>
      </c>
      <c r="D697" s="404" t="s">
        <v>12050</v>
      </c>
      <c r="E697" s="135" t="s">
        <v>46659</v>
      </c>
      <c r="F697" s="135" t="s">
        <v>46183</v>
      </c>
      <c r="G697" s="135" t="s">
        <v>46183</v>
      </c>
      <c r="H697" s="135" t="s">
        <v>46660</v>
      </c>
      <c r="I697" s="288" t="s">
        <v>46661</v>
      </c>
      <c r="J697" s="135" t="s">
        <v>46674</v>
      </c>
      <c r="K697" s="315" t="s">
        <v>46675</v>
      </c>
      <c r="L697" s="210" t="s">
        <v>45700</v>
      </c>
      <c r="M697" s="94" t="s">
        <v>43499</v>
      </c>
      <c r="N697" s="230">
        <v>8</v>
      </c>
      <c r="O697" s="134">
        <v>206.25</v>
      </c>
      <c r="P697" s="108">
        <f t="shared" si="14"/>
        <v>1650</v>
      </c>
      <c r="Q697" s="89" t="s">
        <v>12039</v>
      </c>
      <c r="R697" s="109" t="s">
        <v>46657</v>
      </c>
      <c r="S697" s="113">
        <v>591010000</v>
      </c>
      <c r="T697" s="114">
        <v>100</v>
      </c>
    </row>
    <row r="698" spans="2:20" ht="15" customHeight="1">
      <c r="B698" s="90" t="s">
        <v>46676</v>
      </c>
      <c r="C698" s="210" t="s">
        <v>44743</v>
      </c>
      <c r="D698" s="404" t="s">
        <v>12050</v>
      </c>
      <c r="E698" s="135" t="s">
        <v>46677</v>
      </c>
      <c r="F698" s="135" t="s">
        <v>46678</v>
      </c>
      <c r="G698" s="135" t="s">
        <v>46678</v>
      </c>
      <c r="H698" s="135" t="s">
        <v>46679</v>
      </c>
      <c r="I698" s="135" t="s">
        <v>46680</v>
      </c>
      <c r="J698" s="400" t="s">
        <v>46681</v>
      </c>
      <c r="K698" s="400" t="s">
        <v>46681</v>
      </c>
      <c r="L698" s="210" t="s">
        <v>45700</v>
      </c>
      <c r="M698" s="94" t="s">
        <v>43499</v>
      </c>
      <c r="N698" s="230">
        <v>250</v>
      </c>
      <c r="O698" s="134">
        <v>9.1999999999999993</v>
      </c>
      <c r="P698" s="108">
        <f t="shared" si="14"/>
        <v>2300</v>
      </c>
      <c r="Q698" s="89" t="s">
        <v>12039</v>
      </c>
      <c r="R698" s="109" t="s">
        <v>46657</v>
      </c>
      <c r="S698" s="113">
        <v>591010000</v>
      </c>
      <c r="T698" s="114">
        <v>100</v>
      </c>
    </row>
    <row r="699" spans="2:20" ht="15" customHeight="1">
      <c r="B699" s="90" t="s">
        <v>46682</v>
      </c>
      <c r="C699" s="210" t="s">
        <v>44743</v>
      </c>
      <c r="D699" s="404" t="s">
        <v>12050</v>
      </c>
      <c r="E699" s="413" t="s">
        <v>46683</v>
      </c>
      <c r="F699" s="135" t="s">
        <v>46684</v>
      </c>
      <c r="G699" s="135" t="s">
        <v>46684</v>
      </c>
      <c r="H699" s="135" t="s">
        <v>46685</v>
      </c>
      <c r="I699" s="301" t="s">
        <v>46686</v>
      </c>
      <c r="J699" s="135" t="s">
        <v>46687</v>
      </c>
      <c r="K699" s="135" t="s">
        <v>46687</v>
      </c>
      <c r="L699" s="210" t="s">
        <v>45700</v>
      </c>
      <c r="M699" s="84" t="s">
        <v>43871</v>
      </c>
      <c r="N699" s="230">
        <v>1.2</v>
      </c>
      <c r="O699" s="134">
        <v>2166.66</v>
      </c>
      <c r="P699" s="108">
        <f t="shared" si="14"/>
        <v>2599.9919999999997</v>
      </c>
      <c r="Q699" s="89" t="s">
        <v>12039</v>
      </c>
      <c r="R699" s="109" t="s">
        <v>46657</v>
      </c>
      <c r="S699" s="113">
        <v>591010000</v>
      </c>
      <c r="T699" s="114">
        <v>100</v>
      </c>
    </row>
    <row r="700" spans="2:20" ht="15" customHeight="1">
      <c r="B700" s="90" t="s">
        <v>46688</v>
      </c>
      <c r="C700" s="210" t="s">
        <v>44743</v>
      </c>
      <c r="D700" s="404" t="s">
        <v>12050</v>
      </c>
      <c r="E700" s="135" t="s">
        <v>46683</v>
      </c>
      <c r="F700" s="135" t="s">
        <v>46684</v>
      </c>
      <c r="G700" s="135" t="s">
        <v>46684</v>
      </c>
      <c r="H700" s="135" t="s">
        <v>46685</v>
      </c>
      <c r="I700" s="301" t="s">
        <v>46686</v>
      </c>
      <c r="J700" s="135" t="s">
        <v>46689</v>
      </c>
      <c r="K700" s="135" t="s">
        <v>46689</v>
      </c>
      <c r="L700" s="210" t="s">
        <v>45700</v>
      </c>
      <c r="M700" s="84" t="s">
        <v>43871</v>
      </c>
      <c r="N700" s="230">
        <v>4</v>
      </c>
      <c r="O700" s="134">
        <v>2150</v>
      </c>
      <c r="P700" s="108">
        <f t="shared" si="14"/>
        <v>8600</v>
      </c>
      <c r="Q700" s="89" t="s">
        <v>12039</v>
      </c>
      <c r="R700" s="109" t="s">
        <v>46657</v>
      </c>
      <c r="S700" s="113">
        <v>591010000</v>
      </c>
      <c r="T700" s="114">
        <v>100</v>
      </c>
    </row>
    <row r="701" spans="2:20" ht="15" customHeight="1">
      <c r="B701" s="90" t="s">
        <v>46690</v>
      </c>
      <c r="C701" s="210" t="s">
        <v>44743</v>
      </c>
      <c r="D701" s="404" t="s">
        <v>12050</v>
      </c>
      <c r="E701" s="413" t="s">
        <v>46683</v>
      </c>
      <c r="F701" s="135" t="s">
        <v>46684</v>
      </c>
      <c r="G701" s="135" t="s">
        <v>46684</v>
      </c>
      <c r="H701" s="135" t="s">
        <v>46685</v>
      </c>
      <c r="I701" s="403" t="s">
        <v>46686</v>
      </c>
      <c r="J701" s="135" t="s">
        <v>46691</v>
      </c>
      <c r="K701" s="135" t="s">
        <v>46691</v>
      </c>
      <c r="L701" s="210" t="s">
        <v>45700</v>
      </c>
      <c r="M701" s="84" t="s">
        <v>43871</v>
      </c>
      <c r="N701" s="115">
        <v>1</v>
      </c>
      <c r="O701" s="134">
        <v>1600</v>
      </c>
      <c r="P701" s="108">
        <f t="shared" si="14"/>
        <v>1600</v>
      </c>
      <c r="Q701" s="89" t="s">
        <v>12039</v>
      </c>
      <c r="R701" s="109" t="s">
        <v>46657</v>
      </c>
      <c r="S701" s="113">
        <v>591010000</v>
      </c>
      <c r="T701" s="114">
        <v>100</v>
      </c>
    </row>
    <row r="702" spans="2:20" ht="15" customHeight="1">
      <c r="B702" s="90" t="s">
        <v>46692</v>
      </c>
      <c r="C702" s="210" t="s">
        <v>44743</v>
      </c>
      <c r="D702" s="404" t="s">
        <v>12050</v>
      </c>
      <c r="E702" s="135" t="s">
        <v>46693</v>
      </c>
      <c r="F702" s="135" t="s">
        <v>46694</v>
      </c>
      <c r="G702" s="135" t="s">
        <v>46694</v>
      </c>
      <c r="H702" s="135" t="s">
        <v>46695</v>
      </c>
      <c r="I702" s="135" t="s">
        <v>46696</v>
      </c>
      <c r="J702" s="400" t="s">
        <v>46697</v>
      </c>
      <c r="K702" s="400" t="s">
        <v>46697</v>
      </c>
      <c r="L702" s="210" t="s">
        <v>45700</v>
      </c>
      <c r="M702" s="94" t="s">
        <v>43499</v>
      </c>
      <c r="N702" s="115">
        <v>3</v>
      </c>
      <c r="O702" s="134">
        <v>1266.67</v>
      </c>
      <c r="P702" s="108">
        <f t="shared" si="14"/>
        <v>3800.01</v>
      </c>
      <c r="Q702" s="89" t="s">
        <v>12039</v>
      </c>
      <c r="R702" s="109" t="s">
        <v>46657</v>
      </c>
      <c r="S702" s="113">
        <v>591010000</v>
      </c>
      <c r="T702" s="114">
        <v>100</v>
      </c>
    </row>
    <row r="703" spans="2:20" ht="15" customHeight="1">
      <c r="B703" s="90" t="s">
        <v>46698</v>
      </c>
      <c r="C703" s="210" t="s">
        <v>44743</v>
      </c>
      <c r="D703" s="404" t="s">
        <v>12050</v>
      </c>
      <c r="E703" s="135" t="s">
        <v>46699</v>
      </c>
      <c r="F703" s="135" t="s">
        <v>46700</v>
      </c>
      <c r="G703" s="135" t="s">
        <v>46700</v>
      </c>
      <c r="H703" s="135" t="s">
        <v>46701</v>
      </c>
      <c r="I703" s="135" t="s">
        <v>46702</v>
      </c>
      <c r="J703" s="135" t="s">
        <v>46703</v>
      </c>
      <c r="K703" s="400" t="s">
        <v>46704</v>
      </c>
      <c r="L703" s="210" t="s">
        <v>45700</v>
      </c>
      <c r="M703" s="84" t="s">
        <v>43871</v>
      </c>
      <c r="N703" s="97">
        <v>100</v>
      </c>
      <c r="O703" s="134">
        <v>108</v>
      </c>
      <c r="P703" s="108">
        <f t="shared" si="14"/>
        <v>10800</v>
      </c>
      <c r="Q703" s="89" t="s">
        <v>12039</v>
      </c>
      <c r="R703" s="83" t="s">
        <v>46657</v>
      </c>
      <c r="S703" s="127">
        <v>591010000</v>
      </c>
      <c r="T703" s="114">
        <v>100</v>
      </c>
    </row>
    <row r="704" spans="2:20" ht="15" customHeight="1">
      <c r="B704" s="90" t="s">
        <v>46705</v>
      </c>
      <c r="C704" s="210" t="s">
        <v>44743</v>
      </c>
      <c r="D704" s="404" t="s">
        <v>12050</v>
      </c>
      <c r="E704" s="135" t="s">
        <v>46706</v>
      </c>
      <c r="F704" s="135" t="s">
        <v>46707</v>
      </c>
      <c r="G704" s="135" t="s">
        <v>46708</v>
      </c>
      <c r="H704" s="411" t="s">
        <v>46709</v>
      </c>
      <c r="I704" s="135" t="s">
        <v>46710</v>
      </c>
      <c r="J704" s="135" t="s">
        <v>46711</v>
      </c>
      <c r="K704" s="400" t="s">
        <v>46712</v>
      </c>
      <c r="L704" s="210" t="s">
        <v>45700</v>
      </c>
      <c r="M704" s="84" t="s">
        <v>43871</v>
      </c>
      <c r="N704" s="97">
        <v>350</v>
      </c>
      <c r="O704" s="134">
        <v>117.1429</v>
      </c>
      <c r="P704" s="108">
        <f t="shared" si="14"/>
        <v>41000.014999999999</v>
      </c>
      <c r="Q704" s="89" t="s">
        <v>12039</v>
      </c>
      <c r="R704" s="83" t="s">
        <v>46657</v>
      </c>
      <c r="S704" s="127">
        <v>591010000</v>
      </c>
      <c r="T704" s="114">
        <v>100</v>
      </c>
    </row>
    <row r="705" spans="2:20" ht="15" customHeight="1">
      <c r="B705" s="90" t="s">
        <v>46713</v>
      </c>
      <c r="C705" s="210" t="s">
        <v>44743</v>
      </c>
      <c r="D705" s="404" t="s">
        <v>12050</v>
      </c>
      <c r="E705" s="135" t="s">
        <v>46714</v>
      </c>
      <c r="F705" s="404" t="s">
        <v>46715</v>
      </c>
      <c r="G705" s="135" t="s">
        <v>43583</v>
      </c>
      <c r="H705" s="135" t="s">
        <v>46716</v>
      </c>
      <c r="I705" s="135" t="s">
        <v>46716</v>
      </c>
      <c r="J705" s="135" t="s">
        <v>46717</v>
      </c>
      <c r="K705" s="400" t="s">
        <v>46717</v>
      </c>
      <c r="L705" s="210" t="s">
        <v>45700</v>
      </c>
      <c r="M705" s="94" t="s">
        <v>43499</v>
      </c>
      <c r="N705" s="115">
        <v>3</v>
      </c>
      <c r="O705" s="97">
        <v>300</v>
      </c>
      <c r="P705" s="108">
        <f t="shared" si="14"/>
        <v>900</v>
      </c>
      <c r="Q705" s="89" t="s">
        <v>12039</v>
      </c>
      <c r="R705" s="109" t="s">
        <v>46657</v>
      </c>
      <c r="S705" s="113">
        <v>591010000</v>
      </c>
      <c r="T705" s="114">
        <v>100</v>
      </c>
    </row>
    <row r="706" spans="2:20" ht="15" customHeight="1">
      <c r="B706" s="90" t="s">
        <v>46718</v>
      </c>
      <c r="C706" s="210" t="s">
        <v>44743</v>
      </c>
      <c r="D706" s="404" t="s">
        <v>12050</v>
      </c>
      <c r="E706" s="315" t="s">
        <v>46719</v>
      </c>
      <c r="F706" s="135" t="s">
        <v>46720</v>
      </c>
      <c r="G706" s="135" t="s">
        <v>46721</v>
      </c>
      <c r="H706" s="135" t="s">
        <v>46722</v>
      </c>
      <c r="I706" s="315" t="s">
        <v>46723</v>
      </c>
      <c r="J706" s="400" t="s">
        <v>46724</v>
      </c>
      <c r="K706" s="400" t="s">
        <v>46724</v>
      </c>
      <c r="L706" s="210" t="s">
        <v>45700</v>
      </c>
      <c r="M706" s="94" t="s">
        <v>43499</v>
      </c>
      <c r="N706" s="115">
        <v>2</v>
      </c>
      <c r="O706" s="134">
        <v>1000</v>
      </c>
      <c r="P706" s="108">
        <f t="shared" si="14"/>
        <v>2000</v>
      </c>
      <c r="Q706" s="89" t="s">
        <v>12039</v>
      </c>
      <c r="R706" s="109" t="s">
        <v>46657</v>
      </c>
      <c r="S706" s="113">
        <v>591010000</v>
      </c>
      <c r="T706" s="114">
        <v>100</v>
      </c>
    </row>
    <row r="707" spans="2:20" ht="15" customHeight="1">
      <c r="B707" s="90" t="s">
        <v>46725</v>
      </c>
      <c r="C707" s="210" t="s">
        <v>44743</v>
      </c>
      <c r="D707" s="404" t="s">
        <v>12050</v>
      </c>
      <c r="E707" s="135" t="s">
        <v>46726</v>
      </c>
      <c r="F707" s="135" t="s">
        <v>46727</v>
      </c>
      <c r="G707" s="135" t="s">
        <v>46728</v>
      </c>
      <c r="H707" s="135" t="s">
        <v>46729</v>
      </c>
      <c r="I707" s="135" t="s">
        <v>46730</v>
      </c>
      <c r="J707" s="135" t="s">
        <v>46731</v>
      </c>
      <c r="K707" s="135" t="s">
        <v>46731</v>
      </c>
      <c r="L707" s="210" t="s">
        <v>45700</v>
      </c>
      <c r="M707" s="94" t="s">
        <v>43499</v>
      </c>
      <c r="N707" s="115">
        <v>1</v>
      </c>
      <c r="O707" s="115">
        <v>1200</v>
      </c>
      <c r="P707" s="108">
        <f t="shared" si="14"/>
        <v>1200</v>
      </c>
      <c r="Q707" s="89" t="s">
        <v>12039</v>
      </c>
      <c r="R707" s="109" t="s">
        <v>46657</v>
      </c>
      <c r="S707" s="113">
        <v>591010000</v>
      </c>
      <c r="T707" s="114">
        <v>100</v>
      </c>
    </row>
    <row r="708" spans="2:20" ht="15" customHeight="1">
      <c r="B708" s="445" t="s">
        <v>46732</v>
      </c>
      <c r="C708" s="443" t="s">
        <v>44743</v>
      </c>
      <c r="D708" s="135" t="s">
        <v>12050</v>
      </c>
      <c r="E708" s="135" t="s">
        <v>46733</v>
      </c>
      <c r="F708" s="135" t="s">
        <v>46734</v>
      </c>
      <c r="G708" s="135" t="s">
        <v>46735</v>
      </c>
      <c r="H708" s="135" t="s">
        <v>46736</v>
      </c>
      <c r="I708" s="135" t="s">
        <v>46737</v>
      </c>
      <c r="J708" s="135" t="s">
        <v>46738</v>
      </c>
      <c r="K708" s="135" t="s">
        <v>46738</v>
      </c>
      <c r="L708" s="210" t="s">
        <v>45700</v>
      </c>
      <c r="M708" s="84" t="s">
        <v>43871</v>
      </c>
      <c r="N708" s="232">
        <v>1470</v>
      </c>
      <c r="O708" s="232">
        <v>1500</v>
      </c>
      <c r="P708" s="108">
        <f t="shared" si="14"/>
        <v>2205000</v>
      </c>
      <c r="Q708" s="89" t="s">
        <v>12039</v>
      </c>
      <c r="R708" s="231" t="s">
        <v>43872</v>
      </c>
      <c r="S708" s="83">
        <v>591010000</v>
      </c>
      <c r="T708" s="83">
        <v>50</v>
      </c>
    </row>
    <row r="709" spans="2:20" ht="15" customHeight="1">
      <c r="B709" s="90" t="s">
        <v>46739</v>
      </c>
      <c r="C709" s="210" t="s">
        <v>44743</v>
      </c>
      <c r="D709" s="135" t="s">
        <v>12050</v>
      </c>
      <c r="E709" s="135" t="s">
        <v>46733</v>
      </c>
      <c r="F709" s="135" t="s">
        <v>46734</v>
      </c>
      <c r="G709" s="135" t="s">
        <v>46735</v>
      </c>
      <c r="H709" s="135" t="s">
        <v>46736</v>
      </c>
      <c r="I709" s="135" t="s">
        <v>46737</v>
      </c>
      <c r="J709" s="135" t="s">
        <v>46740</v>
      </c>
      <c r="K709" s="135" t="s">
        <v>46740</v>
      </c>
      <c r="L709" s="210" t="s">
        <v>45700</v>
      </c>
      <c r="M709" s="84" t="s">
        <v>43871</v>
      </c>
      <c r="N709" s="232">
        <v>1470</v>
      </c>
      <c r="O709" s="232">
        <v>600</v>
      </c>
      <c r="P709" s="108">
        <f t="shared" si="14"/>
        <v>882000</v>
      </c>
      <c r="Q709" s="89" t="s">
        <v>12039</v>
      </c>
      <c r="R709" s="231" t="s">
        <v>43872</v>
      </c>
      <c r="S709" s="83">
        <v>591010000</v>
      </c>
      <c r="T709" s="83">
        <v>50</v>
      </c>
    </row>
    <row r="710" spans="2:20" ht="15" customHeight="1">
      <c r="B710" s="90" t="s">
        <v>46741</v>
      </c>
      <c r="C710" s="210" t="s">
        <v>44743</v>
      </c>
      <c r="D710" s="135" t="s">
        <v>12050</v>
      </c>
      <c r="E710" s="270" t="s">
        <v>46541</v>
      </c>
      <c r="F710" s="135" t="s">
        <v>46542</v>
      </c>
      <c r="G710" s="270" t="s">
        <v>46543</v>
      </c>
      <c r="H710" s="135" t="s">
        <v>46742</v>
      </c>
      <c r="I710" s="270" t="s">
        <v>46545</v>
      </c>
      <c r="J710" s="135"/>
      <c r="K710" s="135"/>
      <c r="L710" s="210" t="s">
        <v>45700</v>
      </c>
      <c r="M710" s="81" t="s">
        <v>43871</v>
      </c>
      <c r="N710" s="97">
        <v>300</v>
      </c>
      <c r="O710" s="97">
        <v>1715</v>
      </c>
      <c r="P710" s="108">
        <f t="shared" si="14"/>
        <v>514500</v>
      </c>
      <c r="Q710" s="89" t="s">
        <v>12039</v>
      </c>
      <c r="R710" s="231" t="s">
        <v>43759</v>
      </c>
      <c r="S710" s="83">
        <v>591010000</v>
      </c>
      <c r="T710" s="83">
        <v>50</v>
      </c>
    </row>
    <row r="711" spans="2:20" ht="15" customHeight="1">
      <c r="B711" s="90" t="s">
        <v>46743</v>
      </c>
      <c r="C711" s="210" t="s">
        <v>44743</v>
      </c>
      <c r="D711" s="404" t="s">
        <v>12050</v>
      </c>
      <c r="E711" s="270" t="s">
        <v>46744</v>
      </c>
      <c r="F711" s="404" t="s">
        <v>46745</v>
      </c>
      <c r="G711" s="270" t="s">
        <v>46746</v>
      </c>
      <c r="H711" s="270" t="s">
        <v>46747</v>
      </c>
      <c r="I711" s="270" t="s">
        <v>46748</v>
      </c>
      <c r="J711" s="135" t="s">
        <v>46749</v>
      </c>
      <c r="K711" s="135" t="s">
        <v>46750</v>
      </c>
      <c r="L711" s="210" t="s">
        <v>45700</v>
      </c>
      <c r="M711" s="78" t="s">
        <v>43499</v>
      </c>
      <c r="N711" s="107">
        <v>300</v>
      </c>
      <c r="O711" s="118">
        <v>52.5</v>
      </c>
      <c r="P711" s="108">
        <f t="shared" si="14"/>
        <v>15750</v>
      </c>
      <c r="Q711" s="89" t="s">
        <v>12039</v>
      </c>
      <c r="R711" s="109" t="s">
        <v>46751</v>
      </c>
      <c r="S711" s="119">
        <v>591010000</v>
      </c>
      <c r="T711" s="119">
        <v>100</v>
      </c>
    </row>
    <row r="712" spans="2:20" ht="15" customHeight="1">
      <c r="B712" s="90" t="s">
        <v>46752</v>
      </c>
      <c r="C712" s="210" t="s">
        <v>44743</v>
      </c>
      <c r="D712" s="404" t="s">
        <v>12050</v>
      </c>
      <c r="E712" s="270" t="s">
        <v>46753</v>
      </c>
      <c r="F712" s="135" t="s">
        <v>46754</v>
      </c>
      <c r="G712" s="270" t="s">
        <v>44389</v>
      </c>
      <c r="H712" s="270" t="s">
        <v>46755</v>
      </c>
      <c r="I712" s="270" t="s">
        <v>44391</v>
      </c>
      <c r="J712" s="135" t="s">
        <v>46756</v>
      </c>
      <c r="K712" s="135" t="s">
        <v>46757</v>
      </c>
      <c r="L712" s="210" t="s">
        <v>45700</v>
      </c>
      <c r="M712" s="78" t="s">
        <v>43871</v>
      </c>
      <c r="N712" s="107">
        <v>100</v>
      </c>
      <c r="O712" s="118">
        <v>400</v>
      </c>
      <c r="P712" s="108">
        <f t="shared" si="14"/>
        <v>40000</v>
      </c>
      <c r="Q712" s="89" t="s">
        <v>12039</v>
      </c>
      <c r="R712" s="109" t="s">
        <v>46758</v>
      </c>
      <c r="S712" s="119">
        <v>591010000</v>
      </c>
      <c r="T712" s="119">
        <v>100</v>
      </c>
    </row>
    <row r="713" spans="2:20" ht="15" customHeight="1">
      <c r="B713" s="90" t="s">
        <v>46759</v>
      </c>
      <c r="C713" s="210" t="s">
        <v>44743</v>
      </c>
      <c r="D713" s="135" t="s">
        <v>12050</v>
      </c>
      <c r="E713" s="270" t="s">
        <v>46760</v>
      </c>
      <c r="F713" s="270" t="s">
        <v>44674</v>
      </c>
      <c r="G713" s="135" t="s">
        <v>44679</v>
      </c>
      <c r="H713" s="270" t="s">
        <v>46761</v>
      </c>
      <c r="I713" s="135" t="s">
        <v>46762</v>
      </c>
      <c r="J713" s="135"/>
      <c r="K713" s="135"/>
      <c r="L713" s="210" t="s">
        <v>45700</v>
      </c>
      <c r="M713" s="84" t="s">
        <v>44468</v>
      </c>
      <c r="N713" s="233">
        <v>0.53</v>
      </c>
      <c r="O713" s="107">
        <v>3750000</v>
      </c>
      <c r="P713" s="108">
        <f t="shared" si="14"/>
        <v>1987500</v>
      </c>
      <c r="Q713" s="89" t="s">
        <v>12039</v>
      </c>
      <c r="R713" s="544" t="s">
        <v>43540</v>
      </c>
      <c r="S713" s="109">
        <v>591010000</v>
      </c>
      <c r="T713" s="109">
        <v>50</v>
      </c>
    </row>
    <row r="714" spans="2:20" ht="15" customHeight="1">
      <c r="B714" s="90" t="s">
        <v>46763</v>
      </c>
      <c r="C714" s="210" t="s">
        <v>44743</v>
      </c>
      <c r="D714" s="135" t="s">
        <v>12050</v>
      </c>
      <c r="E714" s="270" t="s">
        <v>45042</v>
      </c>
      <c r="F714" s="135" t="s">
        <v>44678</v>
      </c>
      <c r="G714" s="135" t="s">
        <v>44679</v>
      </c>
      <c r="H714" s="135" t="s">
        <v>46764</v>
      </c>
      <c r="I714" s="270" t="s">
        <v>46765</v>
      </c>
      <c r="J714" s="135" t="s">
        <v>46766</v>
      </c>
      <c r="K714" s="135" t="s">
        <v>46766</v>
      </c>
      <c r="L714" s="210" t="s">
        <v>45700</v>
      </c>
      <c r="M714" s="84" t="s">
        <v>44468</v>
      </c>
      <c r="N714" s="229">
        <v>4.3719999999999999</v>
      </c>
      <c r="O714" s="97">
        <v>4850000</v>
      </c>
      <c r="P714" s="108">
        <f t="shared" si="14"/>
        <v>21204200</v>
      </c>
      <c r="Q714" s="89" t="s">
        <v>12039</v>
      </c>
      <c r="R714" s="545" t="s">
        <v>43540</v>
      </c>
      <c r="S714" s="83">
        <v>591010000</v>
      </c>
      <c r="T714" s="83">
        <v>50</v>
      </c>
    </row>
    <row r="715" spans="2:20" ht="15" customHeight="1">
      <c r="B715" s="90" t="s">
        <v>46767</v>
      </c>
      <c r="C715" s="210" t="s">
        <v>44743</v>
      </c>
      <c r="D715" s="135" t="s">
        <v>12050</v>
      </c>
      <c r="E715" s="446" t="s">
        <v>46768</v>
      </c>
      <c r="F715" s="447" t="s">
        <v>46769</v>
      </c>
      <c r="G715" s="447" t="s">
        <v>46770</v>
      </c>
      <c r="H715" s="447" t="s">
        <v>46771</v>
      </c>
      <c r="I715" s="447" t="s">
        <v>46772</v>
      </c>
      <c r="J715" s="135" t="s">
        <v>46773</v>
      </c>
      <c r="K715" s="135" t="s">
        <v>46774</v>
      </c>
      <c r="L715" s="210" t="s">
        <v>45700</v>
      </c>
      <c r="M715" s="94" t="s">
        <v>43499</v>
      </c>
      <c r="N715" s="234">
        <v>9</v>
      </c>
      <c r="O715" s="235">
        <v>28200</v>
      </c>
      <c r="P715" s="108">
        <f t="shared" si="14"/>
        <v>253800</v>
      </c>
      <c r="Q715" s="89" t="s">
        <v>12039</v>
      </c>
      <c r="R715" s="111" t="s">
        <v>43759</v>
      </c>
      <c r="S715" s="109">
        <v>591010000</v>
      </c>
      <c r="T715" s="109">
        <v>100</v>
      </c>
    </row>
    <row r="716" spans="2:20" ht="15" customHeight="1">
      <c r="B716" s="90" t="s">
        <v>46775</v>
      </c>
      <c r="C716" s="210" t="s">
        <v>44743</v>
      </c>
      <c r="D716" s="135" t="s">
        <v>12050</v>
      </c>
      <c r="E716" s="270" t="s">
        <v>46776</v>
      </c>
      <c r="F716" s="270" t="s">
        <v>46777</v>
      </c>
      <c r="G716" s="270" t="s">
        <v>46778</v>
      </c>
      <c r="H716" s="270" t="s">
        <v>46779</v>
      </c>
      <c r="I716" s="270" t="s">
        <v>46780</v>
      </c>
      <c r="J716" s="135" t="s">
        <v>46781</v>
      </c>
      <c r="K716" s="135" t="s">
        <v>46781</v>
      </c>
      <c r="L716" s="210" t="s">
        <v>45700</v>
      </c>
      <c r="M716" s="94" t="s">
        <v>43499</v>
      </c>
      <c r="N716" s="134">
        <v>10</v>
      </c>
      <c r="O716" s="97">
        <v>16000</v>
      </c>
      <c r="P716" s="108">
        <f t="shared" si="14"/>
        <v>160000</v>
      </c>
      <c r="Q716" s="89" t="s">
        <v>12039</v>
      </c>
      <c r="R716" s="111" t="s">
        <v>43540</v>
      </c>
      <c r="S716" s="109">
        <v>591010000</v>
      </c>
      <c r="T716" s="109">
        <v>30</v>
      </c>
    </row>
    <row r="717" spans="2:20" ht="15" customHeight="1">
      <c r="B717" s="90" t="s">
        <v>46782</v>
      </c>
      <c r="C717" s="210" t="s">
        <v>44743</v>
      </c>
      <c r="D717" s="135" t="s">
        <v>12050</v>
      </c>
      <c r="E717" s="270" t="s">
        <v>46776</v>
      </c>
      <c r="F717" s="270" t="s">
        <v>46777</v>
      </c>
      <c r="G717" s="270" t="s">
        <v>46778</v>
      </c>
      <c r="H717" s="270" t="s">
        <v>46779</v>
      </c>
      <c r="I717" s="270" t="s">
        <v>46780</v>
      </c>
      <c r="J717" s="135" t="s">
        <v>46783</v>
      </c>
      <c r="K717" s="135" t="s">
        <v>46783</v>
      </c>
      <c r="L717" s="210" t="s">
        <v>45700</v>
      </c>
      <c r="M717" s="94" t="s">
        <v>43499</v>
      </c>
      <c r="N717" s="115">
        <v>10</v>
      </c>
      <c r="O717" s="236">
        <v>16000</v>
      </c>
      <c r="P717" s="108">
        <f t="shared" si="14"/>
        <v>160000</v>
      </c>
      <c r="Q717" s="89" t="s">
        <v>12039</v>
      </c>
      <c r="R717" s="111" t="s">
        <v>43540</v>
      </c>
      <c r="S717" s="109">
        <v>591010000</v>
      </c>
      <c r="T717" s="109">
        <v>30</v>
      </c>
    </row>
    <row r="718" spans="2:20" ht="15" customHeight="1">
      <c r="B718" s="90" t="s">
        <v>46784</v>
      </c>
      <c r="C718" s="210" t="s">
        <v>44743</v>
      </c>
      <c r="D718" s="135" t="s">
        <v>12050</v>
      </c>
      <c r="E718" s="270" t="s">
        <v>46785</v>
      </c>
      <c r="F718" s="270" t="s">
        <v>46786</v>
      </c>
      <c r="G718" s="270" t="s">
        <v>46787</v>
      </c>
      <c r="H718" s="270" t="s">
        <v>46788</v>
      </c>
      <c r="I718" s="270" t="s">
        <v>46789</v>
      </c>
      <c r="J718" s="401" t="s">
        <v>46790</v>
      </c>
      <c r="K718" s="401" t="s">
        <v>46790</v>
      </c>
      <c r="L718" s="210" t="s">
        <v>45700</v>
      </c>
      <c r="M718" s="94" t="s">
        <v>43499</v>
      </c>
      <c r="N718" s="107">
        <v>1</v>
      </c>
      <c r="O718" s="107">
        <v>32850</v>
      </c>
      <c r="P718" s="108">
        <f t="shared" si="14"/>
        <v>32850</v>
      </c>
      <c r="Q718" s="89" t="s">
        <v>12039</v>
      </c>
      <c r="R718" s="541" t="s">
        <v>43500</v>
      </c>
      <c r="S718" s="109">
        <v>591010000</v>
      </c>
      <c r="T718" s="109">
        <v>100</v>
      </c>
    </row>
    <row r="719" spans="2:20" ht="15" customHeight="1">
      <c r="B719" s="90" t="s">
        <v>46791</v>
      </c>
      <c r="C719" s="210" t="s">
        <v>44743</v>
      </c>
      <c r="D719" s="135" t="s">
        <v>12050</v>
      </c>
      <c r="E719" s="270" t="s">
        <v>46792</v>
      </c>
      <c r="F719" s="270" t="s">
        <v>43582</v>
      </c>
      <c r="G719" s="270" t="s">
        <v>46793</v>
      </c>
      <c r="H719" s="270" t="s">
        <v>46794</v>
      </c>
      <c r="I719" s="270" t="s">
        <v>46795</v>
      </c>
      <c r="J719" s="285" t="s">
        <v>46796</v>
      </c>
      <c r="K719" s="285" t="s">
        <v>46796</v>
      </c>
      <c r="L719" s="210" t="s">
        <v>45700</v>
      </c>
      <c r="M719" s="94" t="s">
        <v>43499</v>
      </c>
      <c r="N719" s="107">
        <v>10</v>
      </c>
      <c r="O719" s="107">
        <v>550</v>
      </c>
      <c r="P719" s="108">
        <f t="shared" si="14"/>
        <v>5500</v>
      </c>
      <c r="Q719" s="89" t="s">
        <v>12039</v>
      </c>
      <c r="R719" s="541" t="s">
        <v>43500</v>
      </c>
      <c r="S719" s="109">
        <v>591010000</v>
      </c>
      <c r="T719" s="109">
        <v>100</v>
      </c>
    </row>
    <row r="720" spans="2:20" ht="15" customHeight="1">
      <c r="B720" s="90" t="s">
        <v>46797</v>
      </c>
      <c r="C720" s="210" t="s">
        <v>44743</v>
      </c>
      <c r="D720" s="135" t="s">
        <v>12050</v>
      </c>
      <c r="E720" s="270" t="s">
        <v>46792</v>
      </c>
      <c r="F720" s="270" t="s">
        <v>43582</v>
      </c>
      <c r="G720" s="270" t="s">
        <v>46793</v>
      </c>
      <c r="H720" s="270" t="s">
        <v>46794</v>
      </c>
      <c r="I720" s="270" t="s">
        <v>46795</v>
      </c>
      <c r="J720" s="285" t="s">
        <v>46798</v>
      </c>
      <c r="K720" s="285" t="s">
        <v>46798</v>
      </c>
      <c r="L720" s="210" t="s">
        <v>45700</v>
      </c>
      <c r="M720" s="94" t="s">
        <v>43499</v>
      </c>
      <c r="N720" s="107">
        <v>10</v>
      </c>
      <c r="O720" s="107">
        <v>750</v>
      </c>
      <c r="P720" s="108">
        <f t="shared" si="14"/>
        <v>7500</v>
      </c>
      <c r="Q720" s="89" t="s">
        <v>12039</v>
      </c>
      <c r="R720" s="541" t="s">
        <v>43500</v>
      </c>
      <c r="S720" s="109">
        <v>591010000</v>
      </c>
      <c r="T720" s="109">
        <v>100</v>
      </c>
    </row>
    <row r="721" spans="2:20" ht="15" customHeight="1">
      <c r="B721" s="90" t="s">
        <v>46799</v>
      </c>
      <c r="C721" s="210" t="s">
        <v>44743</v>
      </c>
      <c r="D721" s="135" t="s">
        <v>12050</v>
      </c>
      <c r="E721" s="270" t="s">
        <v>46800</v>
      </c>
      <c r="F721" s="270" t="s">
        <v>46801</v>
      </c>
      <c r="G721" s="270" t="s">
        <v>46802</v>
      </c>
      <c r="H721" s="270" t="s">
        <v>46803</v>
      </c>
      <c r="I721" s="270" t="s">
        <v>46804</v>
      </c>
      <c r="J721" s="285" t="s">
        <v>46805</v>
      </c>
      <c r="K721" s="285" t="s">
        <v>46805</v>
      </c>
      <c r="L721" s="210" t="s">
        <v>45700</v>
      </c>
      <c r="M721" s="94" t="s">
        <v>43499</v>
      </c>
      <c r="N721" s="107">
        <v>1</v>
      </c>
      <c r="O721" s="107">
        <v>35300</v>
      </c>
      <c r="P721" s="108">
        <f t="shared" si="14"/>
        <v>35300</v>
      </c>
      <c r="Q721" s="89" t="s">
        <v>12039</v>
      </c>
      <c r="R721" s="541" t="s">
        <v>43500</v>
      </c>
      <c r="S721" s="109">
        <v>591010000</v>
      </c>
      <c r="T721" s="109">
        <v>100</v>
      </c>
    </row>
    <row r="722" spans="2:20" ht="15" customHeight="1">
      <c r="B722" s="90" t="s">
        <v>46806</v>
      </c>
      <c r="C722" s="210" t="s">
        <v>44743</v>
      </c>
      <c r="D722" s="135" t="s">
        <v>12050</v>
      </c>
      <c r="E722" s="135" t="s">
        <v>46807</v>
      </c>
      <c r="F722" s="135" t="s">
        <v>46808</v>
      </c>
      <c r="G722" s="135" t="s">
        <v>46809</v>
      </c>
      <c r="H722" s="135" t="s">
        <v>46810</v>
      </c>
      <c r="I722" s="135" t="s">
        <v>46811</v>
      </c>
      <c r="J722" s="285" t="s">
        <v>46812</v>
      </c>
      <c r="K722" s="285" t="s">
        <v>46813</v>
      </c>
      <c r="L722" s="210" t="s">
        <v>45700</v>
      </c>
      <c r="M722" s="94" t="s">
        <v>43499</v>
      </c>
      <c r="N722" s="107">
        <v>3</v>
      </c>
      <c r="O722" s="107">
        <v>6700</v>
      </c>
      <c r="P722" s="108">
        <f t="shared" si="14"/>
        <v>20100</v>
      </c>
      <c r="Q722" s="89" t="s">
        <v>12039</v>
      </c>
      <c r="R722" s="541" t="s">
        <v>43500</v>
      </c>
      <c r="S722" s="109">
        <v>591010000</v>
      </c>
      <c r="T722" s="109">
        <v>100</v>
      </c>
    </row>
    <row r="723" spans="2:20" ht="15" customHeight="1">
      <c r="B723" s="90" t="s">
        <v>46814</v>
      </c>
      <c r="C723" s="210" t="s">
        <v>44743</v>
      </c>
      <c r="D723" s="135" t="s">
        <v>12050</v>
      </c>
      <c r="E723" s="270" t="s">
        <v>46815</v>
      </c>
      <c r="F723" s="270" t="s">
        <v>46816</v>
      </c>
      <c r="G723" s="270" t="s">
        <v>46817</v>
      </c>
      <c r="H723" s="270" t="s">
        <v>46818</v>
      </c>
      <c r="I723" s="270" t="s">
        <v>46819</v>
      </c>
      <c r="J723" s="270"/>
      <c r="K723" s="285"/>
      <c r="L723" s="210" t="s">
        <v>45700</v>
      </c>
      <c r="M723" s="94" t="s">
        <v>43499</v>
      </c>
      <c r="N723" s="107">
        <v>5</v>
      </c>
      <c r="O723" s="107">
        <v>2250</v>
      </c>
      <c r="P723" s="108">
        <f t="shared" si="14"/>
        <v>11250</v>
      </c>
      <c r="Q723" s="89" t="s">
        <v>12039</v>
      </c>
      <c r="R723" s="541" t="s">
        <v>43500</v>
      </c>
      <c r="S723" s="109">
        <v>591010000</v>
      </c>
      <c r="T723" s="109">
        <v>100</v>
      </c>
    </row>
    <row r="724" spans="2:20" ht="15" customHeight="1">
      <c r="B724" s="90" t="s">
        <v>46820</v>
      </c>
      <c r="C724" s="210" t="s">
        <v>44743</v>
      </c>
      <c r="D724" s="135" t="s">
        <v>12050</v>
      </c>
      <c r="E724" s="270" t="s">
        <v>46821</v>
      </c>
      <c r="F724" s="270" t="s">
        <v>46822</v>
      </c>
      <c r="G724" s="270" t="s">
        <v>46823</v>
      </c>
      <c r="H724" s="270" t="s">
        <v>46824</v>
      </c>
      <c r="I724" s="270" t="s">
        <v>46825</v>
      </c>
      <c r="J724" s="285" t="s">
        <v>46826</v>
      </c>
      <c r="K724" s="285" t="s">
        <v>46827</v>
      </c>
      <c r="L724" s="210" t="s">
        <v>45700</v>
      </c>
      <c r="M724" s="94" t="s">
        <v>43499</v>
      </c>
      <c r="N724" s="107">
        <v>1</v>
      </c>
      <c r="O724" s="107">
        <v>37000</v>
      </c>
      <c r="P724" s="108">
        <f t="shared" si="14"/>
        <v>37000</v>
      </c>
      <c r="Q724" s="89" t="s">
        <v>12039</v>
      </c>
      <c r="R724" s="541" t="s">
        <v>43500</v>
      </c>
      <c r="S724" s="109">
        <v>591010000</v>
      </c>
      <c r="T724" s="109">
        <v>100</v>
      </c>
    </row>
    <row r="725" spans="2:20" ht="15" customHeight="1">
      <c r="B725" s="90" t="s">
        <v>46828</v>
      </c>
      <c r="C725" s="210" t="s">
        <v>44743</v>
      </c>
      <c r="D725" s="135" t="s">
        <v>12050</v>
      </c>
      <c r="E725" s="135" t="s">
        <v>46829</v>
      </c>
      <c r="F725" s="135" t="s">
        <v>45724</v>
      </c>
      <c r="G725" s="135" t="s">
        <v>44957</v>
      </c>
      <c r="H725" s="135" t="s">
        <v>46830</v>
      </c>
      <c r="I725" s="135" t="s">
        <v>46831</v>
      </c>
      <c r="J725" s="285" t="s">
        <v>46832</v>
      </c>
      <c r="K725" s="285" t="s">
        <v>46833</v>
      </c>
      <c r="L725" s="210" t="s">
        <v>45700</v>
      </c>
      <c r="M725" s="94" t="s">
        <v>43499</v>
      </c>
      <c r="N725" s="107">
        <v>150</v>
      </c>
      <c r="O725" s="107">
        <v>3250</v>
      </c>
      <c r="P725" s="108">
        <f t="shared" si="14"/>
        <v>487500</v>
      </c>
      <c r="Q725" s="89" t="s">
        <v>12039</v>
      </c>
      <c r="R725" s="541" t="s">
        <v>43500</v>
      </c>
      <c r="S725" s="109">
        <v>591010000</v>
      </c>
      <c r="T725" s="109">
        <v>100</v>
      </c>
    </row>
    <row r="726" spans="2:20" ht="15" customHeight="1">
      <c r="B726" s="90" t="s">
        <v>46834</v>
      </c>
      <c r="C726" s="210" t="s">
        <v>44743</v>
      </c>
      <c r="D726" s="135" t="s">
        <v>12050</v>
      </c>
      <c r="E726" s="270" t="s">
        <v>46835</v>
      </c>
      <c r="F726" s="270" t="s">
        <v>43582</v>
      </c>
      <c r="G726" s="270" t="s">
        <v>46793</v>
      </c>
      <c r="H726" s="270" t="s">
        <v>46836</v>
      </c>
      <c r="I726" s="270" t="s">
        <v>46837</v>
      </c>
      <c r="J726" s="285" t="s">
        <v>46838</v>
      </c>
      <c r="K726" s="285" t="s">
        <v>46839</v>
      </c>
      <c r="L726" s="210" t="s">
        <v>45700</v>
      </c>
      <c r="M726" s="94" t="s">
        <v>43499</v>
      </c>
      <c r="N726" s="107">
        <v>2</v>
      </c>
      <c r="O726" s="107">
        <v>19500</v>
      </c>
      <c r="P726" s="108">
        <f t="shared" si="14"/>
        <v>39000</v>
      </c>
      <c r="Q726" s="89" t="s">
        <v>12039</v>
      </c>
      <c r="R726" s="541" t="s">
        <v>43500</v>
      </c>
      <c r="S726" s="109">
        <v>591010000</v>
      </c>
      <c r="T726" s="109">
        <v>100</v>
      </c>
    </row>
    <row r="727" spans="2:20" ht="15" customHeight="1">
      <c r="B727" s="90" t="s">
        <v>46840</v>
      </c>
      <c r="C727" s="210" t="s">
        <v>44743</v>
      </c>
      <c r="D727" s="90" t="s">
        <v>12050</v>
      </c>
      <c r="E727" s="270" t="s">
        <v>46841</v>
      </c>
      <c r="F727" s="270" t="s">
        <v>46842</v>
      </c>
      <c r="G727" s="270" t="s">
        <v>46843</v>
      </c>
      <c r="H727" s="286" t="s">
        <v>46844</v>
      </c>
      <c r="I727" s="270" t="s">
        <v>46845</v>
      </c>
      <c r="J727" s="211" t="s">
        <v>46846</v>
      </c>
      <c r="K727" s="211" t="s">
        <v>46846</v>
      </c>
      <c r="L727" s="210" t="s">
        <v>45700</v>
      </c>
      <c r="M727" s="237" t="s">
        <v>43499</v>
      </c>
      <c r="N727" s="238">
        <v>16</v>
      </c>
      <c r="O727" s="239">
        <v>2300</v>
      </c>
      <c r="P727" s="121">
        <f t="shared" si="14"/>
        <v>36800</v>
      </c>
      <c r="Q727" s="224" t="s">
        <v>12039</v>
      </c>
      <c r="R727" s="224" t="s">
        <v>43540</v>
      </c>
      <c r="S727" s="120">
        <v>591010000</v>
      </c>
      <c r="T727" s="95">
        <v>100</v>
      </c>
    </row>
    <row r="728" spans="2:20" ht="15" customHeight="1">
      <c r="B728" s="90" t="s">
        <v>46847</v>
      </c>
      <c r="C728" s="210" t="s">
        <v>44743</v>
      </c>
      <c r="D728" s="90" t="s">
        <v>12050</v>
      </c>
      <c r="E728" s="270" t="s">
        <v>46848</v>
      </c>
      <c r="F728" s="270" t="s">
        <v>46849</v>
      </c>
      <c r="G728" s="270" t="s">
        <v>46850</v>
      </c>
      <c r="H728" s="286" t="s">
        <v>46851</v>
      </c>
      <c r="I728" s="270" t="s">
        <v>46852</v>
      </c>
      <c r="J728" s="211"/>
      <c r="K728" s="211"/>
      <c r="L728" s="210" t="s">
        <v>45700</v>
      </c>
      <c r="M728" s="237" t="s">
        <v>43499</v>
      </c>
      <c r="N728" s="239">
        <v>4</v>
      </c>
      <c r="O728" s="239">
        <v>110000</v>
      </c>
      <c r="P728" s="121">
        <f>IFERROR(N728*O728,0)</f>
        <v>440000</v>
      </c>
      <c r="Q728" s="224" t="s">
        <v>12039</v>
      </c>
      <c r="R728" s="224" t="s">
        <v>43540</v>
      </c>
      <c r="S728" s="120">
        <v>591010000</v>
      </c>
      <c r="T728" s="95">
        <v>100</v>
      </c>
    </row>
    <row r="729" spans="2:20" ht="15" customHeight="1">
      <c r="B729" s="90" t="s">
        <v>46853</v>
      </c>
      <c r="C729" s="210" t="s">
        <v>44743</v>
      </c>
      <c r="D729" s="90" t="s">
        <v>12050</v>
      </c>
      <c r="E729" s="270" t="s">
        <v>46854</v>
      </c>
      <c r="F729" s="270" t="s">
        <v>46855</v>
      </c>
      <c r="G729" s="270" t="s">
        <v>46856</v>
      </c>
      <c r="H729" s="286" t="s">
        <v>46857</v>
      </c>
      <c r="I729" s="270" t="s">
        <v>46858</v>
      </c>
      <c r="J729" s="211" t="s">
        <v>46859</v>
      </c>
      <c r="K729" s="211" t="s">
        <v>46859</v>
      </c>
      <c r="L729" s="210" t="s">
        <v>45700</v>
      </c>
      <c r="M729" s="237" t="s">
        <v>43499</v>
      </c>
      <c r="N729" s="239">
        <v>8</v>
      </c>
      <c r="O729" s="239">
        <v>35000</v>
      </c>
      <c r="P729" s="121">
        <f t="shared" ref="P729" si="15">IFERROR(N729*O729,0)</f>
        <v>280000</v>
      </c>
      <c r="Q729" s="224" t="s">
        <v>12039</v>
      </c>
      <c r="R729" s="224" t="s">
        <v>43540</v>
      </c>
      <c r="S729" s="120">
        <v>591010000</v>
      </c>
      <c r="T729" s="95">
        <v>100</v>
      </c>
    </row>
    <row r="730" spans="2:20" ht="15" customHeight="1">
      <c r="B730" s="90" t="s">
        <v>46860</v>
      </c>
      <c r="C730" s="210" t="s">
        <v>44743</v>
      </c>
      <c r="D730" s="90" t="s">
        <v>12050</v>
      </c>
      <c r="E730" s="270" t="s">
        <v>46861</v>
      </c>
      <c r="F730" s="270" t="s">
        <v>46862</v>
      </c>
      <c r="G730" s="270" t="s">
        <v>46863</v>
      </c>
      <c r="H730" s="286" t="s">
        <v>46864</v>
      </c>
      <c r="I730" s="270" t="s">
        <v>46865</v>
      </c>
      <c r="J730" s="211" t="s">
        <v>46866</v>
      </c>
      <c r="K730" s="211" t="s">
        <v>46866</v>
      </c>
      <c r="L730" s="210" t="s">
        <v>45700</v>
      </c>
      <c r="M730" s="237" t="s">
        <v>43499</v>
      </c>
      <c r="N730" s="239">
        <v>8</v>
      </c>
      <c r="O730" s="239">
        <v>13000</v>
      </c>
      <c r="P730" s="121">
        <f>IFERROR(N730*O730,0)</f>
        <v>104000</v>
      </c>
      <c r="Q730" s="224" t="s">
        <v>12039</v>
      </c>
      <c r="R730" s="224" t="s">
        <v>43540</v>
      </c>
      <c r="S730" s="120">
        <v>591010000</v>
      </c>
      <c r="T730" s="95">
        <v>100</v>
      </c>
    </row>
    <row r="731" spans="2:20" ht="15" customHeight="1">
      <c r="B731" s="90" t="s">
        <v>46867</v>
      </c>
      <c r="C731" s="210" t="s">
        <v>44743</v>
      </c>
      <c r="D731" s="90" t="s">
        <v>12050</v>
      </c>
      <c r="E731" s="270" t="s">
        <v>46868</v>
      </c>
      <c r="F731" s="270" t="s">
        <v>46869</v>
      </c>
      <c r="G731" s="270" t="s">
        <v>46870</v>
      </c>
      <c r="H731" s="286" t="s">
        <v>46871</v>
      </c>
      <c r="I731" s="270" t="s">
        <v>46872</v>
      </c>
      <c r="J731" s="211" t="s">
        <v>46873</v>
      </c>
      <c r="K731" s="211" t="s">
        <v>46873</v>
      </c>
      <c r="L731" s="210" t="s">
        <v>45700</v>
      </c>
      <c r="M731" s="237" t="s">
        <v>43499</v>
      </c>
      <c r="N731" s="238">
        <v>4</v>
      </c>
      <c r="O731" s="239">
        <v>8000</v>
      </c>
      <c r="P731" s="121">
        <f t="shared" ref="P731" si="16">IFERROR(N731*O731,0)</f>
        <v>32000</v>
      </c>
      <c r="Q731" s="224" t="s">
        <v>12039</v>
      </c>
      <c r="R731" s="224" t="s">
        <v>43540</v>
      </c>
      <c r="S731" s="120">
        <v>591010000</v>
      </c>
      <c r="T731" s="95">
        <v>100</v>
      </c>
    </row>
    <row r="732" spans="2:20" ht="15" customHeight="1">
      <c r="B732" s="90" t="s">
        <v>46874</v>
      </c>
      <c r="C732" s="210" t="s">
        <v>44743</v>
      </c>
      <c r="D732" s="90" t="s">
        <v>12050</v>
      </c>
      <c r="E732" s="270" t="s">
        <v>46875</v>
      </c>
      <c r="F732" s="270" t="s">
        <v>46869</v>
      </c>
      <c r="G732" s="270" t="s">
        <v>46870</v>
      </c>
      <c r="H732" s="286" t="s">
        <v>46876</v>
      </c>
      <c r="I732" s="270" t="s">
        <v>46877</v>
      </c>
      <c r="J732" s="211" t="s">
        <v>46878</v>
      </c>
      <c r="K732" s="211" t="s">
        <v>46878</v>
      </c>
      <c r="L732" s="210" t="s">
        <v>45700</v>
      </c>
      <c r="M732" s="237" t="s">
        <v>43499</v>
      </c>
      <c r="N732" s="239">
        <v>4</v>
      </c>
      <c r="O732" s="239">
        <v>8500</v>
      </c>
      <c r="P732" s="121">
        <f>IFERROR(N732*O732,0)</f>
        <v>34000</v>
      </c>
      <c r="Q732" s="224" t="s">
        <v>12039</v>
      </c>
      <c r="R732" s="224" t="s">
        <v>43540</v>
      </c>
      <c r="S732" s="120">
        <v>591010000</v>
      </c>
      <c r="T732" s="95">
        <v>100</v>
      </c>
    </row>
    <row r="733" spans="2:20" ht="15" customHeight="1">
      <c r="B733" s="90" t="s">
        <v>46879</v>
      </c>
      <c r="C733" s="210" t="s">
        <v>44743</v>
      </c>
      <c r="D733" s="90" t="s">
        <v>12050</v>
      </c>
      <c r="E733" s="270" t="s">
        <v>46880</v>
      </c>
      <c r="F733" s="270" t="s">
        <v>46881</v>
      </c>
      <c r="G733" s="270" t="s">
        <v>46882</v>
      </c>
      <c r="H733" s="286" t="s">
        <v>46883</v>
      </c>
      <c r="I733" s="270" t="s">
        <v>46884</v>
      </c>
      <c r="J733" s="211" t="s">
        <v>46885</v>
      </c>
      <c r="K733" s="211" t="s">
        <v>46885</v>
      </c>
      <c r="L733" s="210" t="s">
        <v>45700</v>
      </c>
      <c r="M733" s="237" t="s">
        <v>43499</v>
      </c>
      <c r="N733" s="239">
        <v>8</v>
      </c>
      <c r="O733" s="239">
        <v>7800</v>
      </c>
      <c r="P733" s="121">
        <f>IFERROR(N733*O733,0)</f>
        <v>62400</v>
      </c>
      <c r="Q733" s="224" t="s">
        <v>12039</v>
      </c>
      <c r="R733" s="224" t="s">
        <v>43540</v>
      </c>
      <c r="S733" s="120">
        <v>591010000</v>
      </c>
      <c r="T733" s="95">
        <v>100</v>
      </c>
    </row>
    <row r="734" spans="2:20" ht="15" customHeight="1">
      <c r="B734" s="90" t="s">
        <v>46886</v>
      </c>
      <c r="C734" s="210" t="s">
        <v>44743</v>
      </c>
      <c r="D734" s="90" t="s">
        <v>12050</v>
      </c>
      <c r="E734" s="211" t="s">
        <v>46887</v>
      </c>
      <c r="F734" s="435" t="s">
        <v>46888</v>
      </c>
      <c r="G734" s="286" t="s">
        <v>46889</v>
      </c>
      <c r="H734" s="286" t="s">
        <v>46890</v>
      </c>
      <c r="I734" s="286" t="s">
        <v>46891</v>
      </c>
      <c r="J734" s="211"/>
      <c r="K734" s="211"/>
      <c r="L734" s="210" t="s">
        <v>45700</v>
      </c>
      <c r="M734" s="237" t="s">
        <v>43499</v>
      </c>
      <c r="N734" s="238">
        <v>4</v>
      </c>
      <c r="O734" s="238">
        <v>9000</v>
      </c>
      <c r="P734" s="124">
        <v>36000</v>
      </c>
      <c r="Q734" s="224" t="s">
        <v>12039</v>
      </c>
      <c r="R734" s="224" t="s">
        <v>43540</v>
      </c>
      <c r="S734" s="120">
        <v>591010000</v>
      </c>
      <c r="T734" s="95">
        <v>100</v>
      </c>
    </row>
    <row r="735" spans="2:20" ht="15" customHeight="1">
      <c r="B735" s="90" t="s">
        <v>46892</v>
      </c>
      <c r="C735" s="210" t="s">
        <v>44743</v>
      </c>
      <c r="D735" s="90" t="s">
        <v>12050</v>
      </c>
      <c r="E735" s="135" t="s">
        <v>46893</v>
      </c>
      <c r="F735" s="135" t="s">
        <v>46176</v>
      </c>
      <c r="G735" s="135" t="s">
        <v>46176</v>
      </c>
      <c r="H735" s="286" t="s">
        <v>46894</v>
      </c>
      <c r="I735" s="135" t="s">
        <v>46895</v>
      </c>
      <c r="J735" s="211"/>
      <c r="K735" s="211"/>
      <c r="L735" s="210" t="s">
        <v>45700</v>
      </c>
      <c r="M735" s="237" t="s">
        <v>43499</v>
      </c>
      <c r="N735" s="238">
        <v>8</v>
      </c>
      <c r="O735" s="238">
        <v>3500</v>
      </c>
      <c r="P735" s="124">
        <f t="shared" ref="P735:P766" si="17">IFERROR(N735*O735,0)</f>
        <v>28000</v>
      </c>
      <c r="Q735" s="224" t="s">
        <v>12039</v>
      </c>
      <c r="R735" s="224" t="s">
        <v>43540</v>
      </c>
      <c r="S735" s="120">
        <v>591010000</v>
      </c>
      <c r="T735" s="95">
        <v>100</v>
      </c>
    </row>
    <row r="736" spans="2:20" ht="15" customHeight="1">
      <c r="B736" s="90" t="s">
        <v>46896</v>
      </c>
      <c r="C736" s="210" t="s">
        <v>44743</v>
      </c>
      <c r="D736" s="90" t="s">
        <v>12050</v>
      </c>
      <c r="E736" s="270" t="s">
        <v>46897</v>
      </c>
      <c r="F736" s="270" t="s">
        <v>46898</v>
      </c>
      <c r="G736" s="270" t="s">
        <v>46899</v>
      </c>
      <c r="H736" s="286" t="s">
        <v>46900</v>
      </c>
      <c r="I736" s="270" t="s">
        <v>46901</v>
      </c>
      <c r="J736" s="211" t="s">
        <v>46902</v>
      </c>
      <c r="K736" s="211" t="s">
        <v>46902</v>
      </c>
      <c r="L736" s="210" t="s">
        <v>45700</v>
      </c>
      <c r="M736" s="237" t="s">
        <v>43499</v>
      </c>
      <c r="N736" s="238">
        <v>4</v>
      </c>
      <c r="O736" s="238">
        <v>6500</v>
      </c>
      <c r="P736" s="124">
        <f t="shared" si="17"/>
        <v>26000</v>
      </c>
      <c r="Q736" s="224" t="s">
        <v>12039</v>
      </c>
      <c r="R736" s="224" t="s">
        <v>43540</v>
      </c>
      <c r="S736" s="120">
        <v>591010000</v>
      </c>
      <c r="T736" s="95">
        <v>100</v>
      </c>
    </row>
    <row r="737" spans="2:20" ht="15" customHeight="1">
      <c r="B737" s="90" t="s">
        <v>46903</v>
      </c>
      <c r="C737" s="210" t="s">
        <v>44743</v>
      </c>
      <c r="D737" s="315" t="s">
        <v>12050</v>
      </c>
      <c r="E737" s="405" t="s">
        <v>46904</v>
      </c>
      <c r="F737" s="405" t="s">
        <v>46905</v>
      </c>
      <c r="G737" s="405" t="s">
        <v>46906</v>
      </c>
      <c r="H737" s="405" t="s">
        <v>46907</v>
      </c>
      <c r="I737" s="405" t="s">
        <v>46908</v>
      </c>
      <c r="J737" s="315"/>
      <c r="K737" s="405"/>
      <c r="L737" s="210" t="s">
        <v>45700</v>
      </c>
      <c r="M737" s="241" t="s">
        <v>44468</v>
      </c>
      <c r="N737" s="242">
        <v>46</v>
      </c>
      <c r="O737" s="242">
        <v>5982.15</v>
      </c>
      <c r="P737" s="124">
        <f t="shared" si="17"/>
        <v>275178.89999999997</v>
      </c>
      <c r="Q737" s="224" t="s">
        <v>12039</v>
      </c>
      <c r="R737" s="546" t="s">
        <v>43759</v>
      </c>
      <c r="S737" s="240">
        <v>591010000</v>
      </c>
      <c r="T737" s="240">
        <v>100</v>
      </c>
    </row>
    <row r="738" spans="2:20" ht="15" customHeight="1">
      <c r="B738" s="90" t="s">
        <v>46909</v>
      </c>
      <c r="C738" s="210" t="s">
        <v>44743</v>
      </c>
      <c r="D738" s="210" t="s">
        <v>12050</v>
      </c>
      <c r="E738" s="135" t="s">
        <v>44924</v>
      </c>
      <c r="F738" s="135" t="s">
        <v>44525</v>
      </c>
      <c r="G738" s="404" t="s">
        <v>44526</v>
      </c>
      <c r="H738" s="135" t="s">
        <v>46910</v>
      </c>
      <c r="I738" s="270" t="s">
        <v>44638</v>
      </c>
      <c r="J738" s="135" t="s">
        <v>46911</v>
      </c>
      <c r="K738" s="135" t="s">
        <v>46912</v>
      </c>
      <c r="L738" s="135" t="s">
        <v>46142</v>
      </c>
      <c r="M738" s="82" t="s">
        <v>43499</v>
      </c>
      <c r="N738" s="91">
        <v>4</v>
      </c>
      <c r="O738" s="91">
        <v>59550</v>
      </c>
      <c r="P738" s="108">
        <f t="shared" si="17"/>
        <v>238200</v>
      </c>
      <c r="Q738" s="89" t="s">
        <v>12039</v>
      </c>
      <c r="R738" s="224" t="s">
        <v>44888</v>
      </c>
      <c r="S738" s="129">
        <v>591010000</v>
      </c>
      <c r="T738" s="93">
        <v>50</v>
      </c>
    </row>
    <row r="739" spans="2:20" ht="15" customHeight="1">
      <c r="B739" s="90" t="s">
        <v>46913</v>
      </c>
      <c r="C739" s="210" t="s">
        <v>44743</v>
      </c>
      <c r="D739" s="210" t="s">
        <v>12050</v>
      </c>
      <c r="E739" s="135" t="s">
        <v>44924</v>
      </c>
      <c r="F739" s="135" t="s">
        <v>44525</v>
      </c>
      <c r="G739" s="404" t="s">
        <v>44526</v>
      </c>
      <c r="H739" s="135" t="s">
        <v>46910</v>
      </c>
      <c r="I739" s="270" t="s">
        <v>44638</v>
      </c>
      <c r="J739" s="135" t="s">
        <v>46914</v>
      </c>
      <c r="K739" s="135" t="s">
        <v>46915</v>
      </c>
      <c r="L739" s="135" t="s">
        <v>46142</v>
      </c>
      <c r="M739" s="82" t="s">
        <v>43499</v>
      </c>
      <c r="N739" s="91">
        <v>8</v>
      </c>
      <c r="O739" s="91">
        <v>52500</v>
      </c>
      <c r="P739" s="108">
        <f t="shared" si="17"/>
        <v>420000</v>
      </c>
      <c r="Q739" s="89" t="s">
        <v>12039</v>
      </c>
      <c r="R739" s="224" t="s">
        <v>44888</v>
      </c>
      <c r="S739" s="129">
        <v>591010000</v>
      </c>
      <c r="T739" s="93">
        <v>50</v>
      </c>
    </row>
    <row r="740" spans="2:20" ht="15" customHeight="1">
      <c r="B740" s="90" t="s">
        <v>46916</v>
      </c>
      <c r="C740" s="210" t="s">
        <v>44743</v>
      </c>
      <c r="D740" s="210" t="s">
        <v>12050</v>
      </c>
      <c r="E740" s="135" t="s">
        <v>44924</v>
      </c>
      <c r="F740" s="135" t="s">
        <v>44525</v>
      </c>
      <c r="G740" s="404" t="s">
        <v>44526</v>
      </c>
      <c r="H740" s="135" t="s">
        <v>46910</v>
      </c>
      <c r="I740" s="270" t="s">
        <v>44638</v>
      </c>
      <c r="J740" s="135" t="s">
        <v>46917</v>
      </c>
      <c r="K740" s="135" t="s">
        <v>46918</v>
      </c>
      <c r="L740" s="135" t="s">
        <v>46142</v>
      </c>
      <c r="M740" s="82" t="s">
        <v>43499</v>
      </c>
      <c r="N740" s="91">
        <v>8</v>
      </c>
      <c r="O740" s="91">
        <v>59550</v>
      </c>
      <c r="P740" s="108">
        <f t="shared" si="17"/>
        <v>476400</v>
      </c>
      <c r="Q740" s="89" t="s">
        <v>12039</v>
      </c>
      <c r="R740" s="224" t="s">
        <v>44888</v>
      </c>
      <c r="S740" s="129">
        <v>591010000</v>
      </c>
      <c r="T740" s="93">
        <v>50</v>
      </c>
    </row>
    <row r="741" spans="2:20" ht="15" customHeight="1">
      <c r="B741" s="90" t="s">
        <v>46919</v>
      </c>
      <c r="C741" s="210" t="s">
        <v>44743</v>
      </c>
      <c r="D741" s="210" t="s">
        <v>12050</v>
      </c>
      <c r="E741" s="135" t="s">
        <v>44924</v>
      </c>
      <c r="F741" s="135" t="s">
        <v>44525</v>
      </c>
      <c r="G741" s="404" t="s">
        <v>44526</v>
      </c>
      <c r="H741" s="135" t="s">
        <v>46910</v>
      </c>
      <c r="I741" s="270" t="s">
        <v>44638</v>
      </c>
      <c r="J741" s="135" t="s">
        <v>46920</v>
      </c>
      <c r="K741" s="135" t="s">
        <v>46921</v>
      </c>
      <c r="L741" s="135" t="s">
        <v>46142</v>
      </c>
      <c r="M741" s="82" t="s">
        <v>43499</v>
      </c>
      <c r="N741" s="91">
        <v>12</v>
      </c>
      <c r="O741" s="91">
        <v>52500</v>
      </c>
      <c r="P741" s="108">
        <f t="shared" si="17"/>
        <v>630000</v>
      </c>
      <c r="Q741" s="89" t="s">
        <v>12039</v>
      </c>
      <c r="R741" s="224" t="s">
        <v>44888</v>
      </c>
      <c r="S741" s="129">
        <v>591010000</v>
      </c>
      <c r="T741" s="93">
        <v>50</v>
      </c>
    </row>
    <row r="742" spans="2:20" ht="15" customHeight="1">
      <c r="B742" s="90" t="s">
        <v>46922</v>
      </c>
      <c r="C742" s="210" t="s">
        <v>44743</v>
      </c>
      <c r="D742" s="210" t="s">
        <v>12050</v>
      </c>
      <c r="E742" s="135" t="s">
        <v>44924</v>
      </c>
      <c r="F742" s="135" t="s">
        <v>44525</v>
      </c>
      <c r="G742" s="404" t="s">
        <v>44526</v>
      </c>
      <c r="H742" s="135" t="s">
        <v>46910</v>
      </c>
      <c r="I742" s="270" t="s">
        <v>44638</v>
      </c>
      <c r="J742" s="135" t="s">
        <v>46923</v>
      </c>
      <c r="K742" s="135" t="s">
        <v>46924</v>
      </c>
      <c r="L742" s="135" t="s">
        <v>46142</v>
      </c>
      <c r="M742" s="82" t="s">
        <v>43499</v>
      </c>
      <c r="N742" s="91">
        <v>12</v>
      </c>
      <c r="O742" s="91">
        <v>59550</v>
      </c>
      <c r="P742" s="108">
        <f t="shared" si="17"/>
        <v>714600</v>
      </c>
      <c r="Q742" s="89" t="s">
        <v>12039</v>
      </c>
      <c r="R742" s="224" t="s">
        <v>44888</v>
      </c>
      <c r="S742" s="129">
        <v>591010000</v>
      </c>
      <c r="T742" s="93">
        <v>50</v>
      </c>
    </row>
    <row r="743" spans="2:20" ht="15" customHeight="1">
      <c r="B743" s="90" t="s">
        <v>46925</v>
      </c>
      <c r="C743" s="210" t="s">
        <v>44743</v>
      </c>
      <c r="D743" s="90" t="s">
        <v>12050</v>
      </c>
      <c r="E743" s="270" t="s">
        <v>46926</v>
      </c>
      <c r="F743" s="270" t="s">
        <v>46927</v>
      </c>
      <c r="G743" s="270" t="s">
        <v>46928</v>
      </c>
      <c r="H743" s="286" t="s">
        <v>46929</v>
      </c>
      <c r="I743" s="270" t="s">
        <v>46930</v>
      </c>
      <c r="J743" s="419">
        <v>260</v>
      </c>
      <c r="K743" s="419">
        <v>260</v>
      </c>
      <c r="L743" s="210" t="s">
        <v>45700</v>
      </c>
      <c r="M743" s="237" t="s">
        <v>43499</v>
      </c>
      <c r="N743" s="239">
        <v>23</v>
      </c>
      <c r="O743" s="239">
        <v>69000</v>
      </c>
      <c r="P743" s="121">
        <f t="shared" si="17"/>
        <v>1587000</v>
      </c>
      <c r="Q743" s="224" t="s">
        <v>12039</v>
      </c>
      <c r="R743" s="224" t="s">
        <v>43500</v>
      </c>
      <c r="S743" s="120">
        <v>591010000</v>
      </c>
      <c r="T743" s="95">
        <v>100</v>
      </c>
    </row>
    <row r="744" spans="2:20" ht="15" customHeight="1">
      <c r="B744" s="90" t="s">
        <v>46931</v>
      </c>
      <c r="C744" s="210" t="s">
        <v>44743</v>
      </c>
      <c r="D744" s="90" t="s">
        <v>12050</v>
      </c>
      <c r="E744" s="270" t="s">
        <v>46926</v>
      </c>
      <c r="F744" s="270" t="s">
        <v>46927</v>
      </c>
      <c r="G744" s="270" t="s">
        <v>46928</v>
      </c>
      <c r="H744" s="286" t="s">
        <v>46929</v>
      </c>
      <c r="I744" s="270" t="s">
        <v>46930</v>
      </c>
      <c r="J744" s="419">
        <v>6301</v>
      </c>
      <c r="K744" s="419">
        <v>6301</v>
      </c>
      <c r="L744" s="210" t="s">
        <v>45700</v>
      </c>
      <c r="M744" s="237" t="s">
        <v>43499</v>
      </c>
      <c r="N744" s="239">
        <v>12</v>
      </c>
      <c r="O744" s="239">
        <v>68000</v>
      </c>
      <c r="P744" s="121">
        <f t="shared" si="17"/>
        <v>816000</v>
      </c>
      <c r="Q744" s="224" t="s">
        <v>12039</v>
      </c>
      <c r="R744" s="224" t="s">
        <v>43500</v>
      </c>
      <c r="S744" s="120">
        <v>591010000</v>
      </c>
      <c r="T744" s="95">
        <v>100</v>
      </c>
    </row>
    <row r="745" spans="2:20" ht="15" customHeight="1">
      <c r="B745" s="90" t="s">
        <v>46932</v>
      </c>
      <c r="C745" s="210" t="s">
        <v>44743</v>
      </c>
      <c r="D745" s="90" t="s">
        <v>12050</v>
      </c>
      <c r="E745" s="270" t="s">
        <v>46926</v>
      </c>
      <c r="F745" s="270" t="s">
        <v>46927</v>
      </c>
      <c r="G745" s="270" t="s">
        <v>46928</v>
      </c>
      <c r="H745" s="286" t="s">
        <v>46929</v>
      </c>
      <c r="I745" s="270" t="s">
        <v>46930</v>
      </c>
      <c r="J745" s="135" t="s">
        <v>46933</v>
      </c>
      <c r="K745" s="135" t="s">
        <v>46933</v>
      </c>
      <c r="L745" s="210" t="s">
        <v>45700</v>
      </c>
      <c r="M745" s="237" t="s">
        <v>43499</v>
      </c>
      <c r="N745" s="239">
        <v>22</v>
      </c>
      <c r="O745" s="239">
        <v>65000</v>
      </c>
      <c r="P745" s="121">
        <f t="shared" si="17"/>
        <v>1430000</v>
      </c>
      <c r="Q745" s="224" t="s">
        <v>12039</v>
      </c>
      <c r="R745" s="224" t="s">
        <v>43500</v>
      </c>
      <c r="S745" s="120">
        <v>591010000</v>
      </c>
      <c r="T745" s="95">
        <v>100</v>
      </c>
    </row>
    <row r="746" spans="2:20" ht="15" customHeight="1">
      <c r="B746" s="90" t="s">
        <v>46934</v>
      </c>
      <c r="C746" s="210" t="s">
        <v>44743</v>
      </c>
      <c r="D746" s="90" t="s">
        <v>12050</v>
      </c>
      <c r="E746" s="270" t="s">
        <v>46935</v>
      </c>
      <c r="F746" s="270" t="s">
        <v>46936</v>
      </c>
      <c r="G746" s="270" t="s">
        <v>46937</v>
      </c>
      <c r="H746" s="286" t="s">
        <v>46938</v>
      </c>
      <c r="I746" s="270" t="s">
        <v>46939</v>
      </c>
      <c r="J746" s="211" t="s">
        <v>46940</v>
      </c>
      <c r="K746" s="211" t="s">
        <v>46940</v>
      </c>
      <c r="L746" s="210" t="s">
        <v>45700</v>
      </c>
      <c r="M746" s="237" t="s">
        <v>43499</v>
      </c>
      <c r="N746" s="239">
        <v>3</v>
      </c>
      <c r="O746" s="239">
        <v>125000</v>
      </c>
      <c r="P746" s="121">
        <f t="shared" si="17"/>
        <v>375000</v>
      </c>
      <c r="Q746" s="224" t="s">
        <v>12039</v>
      </c>
      <c r="R746" s="224" t="s">
        <v>43500</v>
      </c>
      <c r="S746" s="120">
        <v>591010000</v>
      </c>
      <c r="T746" s="95">
        <v>100</v>
      </c>
    </row>
    <row r="747" spans="2:20" ht="15" customHeight="1">
      <c r="B747" s="90" t="s">
        <v>46941</v>
      </c>
      <c r="C747" s="210" t="s">
        <v>44743</v>
      </c>
      <c r="D747" s="210" t="s">
        <v>12050</v>
      </c>
      <c r="E747" s="270" t="s">
        <v>46942</v>
      </c>
      <c r="F747" s="270" t="s">
        <v>46943</v>
      </c>
      <c r="G747" s="270" t="s">
        <v>46944</v>
      </c>
      <c r="H747" s="286" t="s">
        <v>46945</v>
      </c>
      <c r="I747" s="270" t="s">
        <v>46946</v>
      </c>
      <c r="J747" s="211" t="s">
        <v>46947</v>
      </c>
      <c r="K747" s="211" t="s">
        <v>46947</v>
      </c>
      <c r="L747" s="210" t="s">
        <v>45700</v>
      </c>
      <c r="M747" s="82" t="s">
        <v>43499</v>
      </c>
      <c r="N747" s="91">
        <v>4</v>
      </c>
      <c r="O747" s="91">
        <v>900</v>
      </c>
      <c r="P747" s="108">
        <f t="shared" si="17"/>
        <v>3600</v>
      </c>
      <c r="Q747" s="89" t="s">
        <v>12039</v>
      </c>
      <c r="R747" s="224" t="s">
        <v>43500</v>
      </c>
      <c r="S747" s="129">
        <v>591010000</v>
      </c>
      <c r="T747" s="93">
        <v>70</v>
      </c>
    </row>
    <row r="748" spans="2:20" ht="15" customHeight="1">
      <c r="B748" s="90" t="s">
        <v>46948</v>
      </c>
      <c r="C748" s="210" t="s">
        <v>44743</v>
      </c>
      <c r="D748" s="210" t="s">
        <v>12050</v>
      </c>
      <c r="E748" s="270" t="s">
        <v>46949</v>
      </c>
      <c r="F748" s="270" t="s">
        <v>46950</v>
      </c>
      <c r="G748" s="270" t="s">
        <v>46950</v>
      </c>
      <c r="H748" s="286" t="s">
        <v>46951</v>
      </c>
      <c r="I748" s="270" t="s">
        <v>46952</v>
      </c>
      <c r="J748" s="211" t="s">
        <v>46953</v>
      </c>
      <c r="K748" s="211" t="s">
        <v>46953</v>
      </c>
      <c r="L748" s="210" t="s">
        <v>45700</v>
      </c>
      <c r="M748" s="82" t="s">
        <v>43499</v>
      </c>
      <c r="N748" s="91">
        <v>252</v>
      </c>
      <c r="O748" s="91">
        <v>60</v>
      </c>
      <c r="P748" s="108">
        <f t="shared" si="17"/>
        <v>15120</v>
      </c>
      <c r="Q748" s="89" t="s">
        <v>12039</v>
      </c>
      <c r="R748" s="224" t="s">
        <v>43500</v>
      </c>
      <c r="S748" s="129">
        <v>591010000</v>
      </c>
      <c r="T748" s="93">
        <v>70</v>
      </c>
    </row>
    <row r="749" spans="2:20" ht="15" customHeight="1">
      <c r="B749" s="90" t="s">
        <v>46954</v>
      </c>
      <c r="C749" s="210" t="s">
        <v>44743</v>
      </c>
      <c r="D749" s="210" t="s">
        <v>12050</v>
      </c>
      <c r="E749" s="270" t="s">
        <v>46955</v>
      </c>
      <c r="F749" s="270" t="s">
        <v>46956</v>
      </c>
      <c r="G749" s="270" t="s">
        <v>46956</v>
      </c>
      <c r="H749" s="286" t="s">
        <v>46957</v>
      </c>
      <c r="I749" s="270" t="s">
        <v>46958</v>
      </c>
      <c r="J749" s="211" t="s">
        <v>46959</v>
      </c>
      <c r="K749" s="211" t="s">
        <v>46959</v>
      </c>
      <c r="L749" s="210" t="s">
        <v>45700</v>
      </c>
      <c r="M749" s="82" t="s">
        <v>44419</v>
      </c>
      <c r="N749" s="91">
        <v>2</v>
      </c>
      <c r="O749" s="91">
        <v>300</v>
      </c>
      <c r="P749" s="243">
        <f t="shared" si="17"/>
        <v>600</v>
      </c>
      <c r="Q749" s="89" t="s">
        <v>12039</v>
      </c>
      <c r="R749" s="224" t="s">
        <v>43500</v>
      </c>
      <c r="S749" s="129">
        <v>591010000</v>
      </c>
      <c r="T749" s="93">
        <v>70</v>
      </c>
    </row>
    <row r="750" spans="2:20" ht="15" customHeight="1">
      <c r="B750" s="90" t="s">
        <v>46960</v>
      </c>
      <c r="C750" s="210" t="s">
        <v>44743</v>
      </c>
      <c r="D750" s="210" t="s">
        <v>12050</v>
      </c>
      <c r="E750" s="270" t="s">
        <v>46955</v>
      </c>
      <c r="F750" s="270" t="s">
        <v>46956</v>
      </c>
      <c r="G750" s="270" t="s">
        <v>46956</v>
      </c>
      <c r="H750" s="286" t="s">
        <v>46957</v>
      </c>
      <c r="I750" s="270" t="s">
        <v>46958</v>
      </c>
      <c r="J750" s="211" t="s">
        <v>46961</v>
      </c>
      <c r="K750" s="211" t="s">
        <v>46961</v>
      </c>
      <c r="L750" s="210" t="s">
        <v>45700</v>
      </c>
      <c r="M750" s="82" t="s">
        <v>44419</v>
      </c>
      <c r="N750" s="91">
        <v>48</v>
      </c>
      <c r="O750" s="91">
        <v>300</v>
      </c>
      <c r="P750" s="243">
        <f>IFERROR(N750*O750,0)</f>
        <v>14400</v>
      </c>
      <c r="Q750" s="89" t="s">
        <v>12039</v>
      </c>
      <c r="R750" s="224" t="s">
        <v>43500</v>
      </c>
      <c r="S750" s="129">
        <v>591010000</v>
      </c>
      <c r="T750" s="93">
        <v>70</v>
      </c>
    </row>
    <row r="751" spans="2:20" ht="15" customHeight="1">
      <c r="B751" s="90" t="s">
        <v>46962</v>
      </c>
      <c r="C751" s="210" t="s">
        <v>44743</v>
      </c>
      <c r="D751" s="210" t="s">
        <v>12050</v>
      </c>
      <c r="E751" s="270" t="s">
        <v>46955</v>
      </c>
      <c r="F751" s="270" t="s">
        <v>46956</v>
      </c>
      <c r="G751" s="270" t="s">
        <v>46956</v>
      </c>
      <c r="H751" s="286" t="s">
        <v>46957</v>
      </c>
      <c r="I751" s="270" t="s">
        <v>46958</v>
      </c>
      <c r="J751" s="211" t="s">
        <v>46963</v>
      </c>
      <c r="K751" s="211" t="s">
        <v>46963</v>
      </c>
      <c r="L751" s="210" t="s">
        <v>45700</v>
      </c>
      <c r="M751" s="82" t="s">
        <v>44419</v>
      </c>
      <c r="N751" s="91">
        <v>28</v>
      </c>
      <c r="O751" s="91">
        <v>300</v>
      </c>
      <c r="P751" s="243">
        <f>IFERROR(N751*O751,0)</f>
        <v>8400</v>
      </c>
      <c r="Q751" s="89" t="s">
        <v>12039</v>
      </c>
      <c r="R751" s="224" t="s">
        <v>43500</v>
      </c>
      <c r="S751" s="129">
        <v>591010000</v>
      </c>
      <c r="T751" s="93">
        <v>70</v>
      </c>
    </row>
    <row r="752" spans="2:20" ht="15" customHeight="1">
      <c r="B752" s="90" t="s">
        <v>46964</v>
      </c>
      <c r="C752" s="210" t="s">
        <v>44743</v>
      </c>
      <c r="D752" s="210" t="s">
        <v>12050</v>
      </c>
      <c r="E752" s="270" t="s">
        <v>46955</v>
      </c>
      <c r="F752" s="270" t="s">
        <v>46956</v>
      </c>
      <c r="G752" s="270" t="s">
        <v>46956</v>
      </c>
      <c r="H752" s="286" t="s">
        <v>46957</v>
      </c>
      <c r="I752" s="270" t="s">
        <v>46958</v>
      </c>
      <c r="J752" s="211" t="s">
        <v>46965</v>
      </c>
      <c r="K752" s="211" t="s">
        <v>46965</v>
      </c>
      <c r="L752" s="210" t="s">
        <v>45700</v>
      </c>
      <c r="M752" s="82" t="s">
        <v>44419</v>
      </c>
      <c r="N752" s="91">
        <v>4</v>
      </c>
      <c r="O752" s="91">
        <v>300</v>
      </c>
      <c r="P752" s="243">
        <f t="shared" si="17"/>
        <v>1200</v>
      </c>
      <c r="Q752" s="89" t="s">
        <v>12039</v>
      </c>
      <c r="R752" s="224" t="s">
        <v>43500</v>
      </c>
      <c r="S752" s="129">
        <v>591010000</v>
      </c>
      <c r="T752" s="93">
        <v>70</v>
      </c>
    </row>
    <row r="753" spans="2:20" ht="15" customHeight="1">
      <c r="B753" s="90" t="s">
        <v>46966</v>
      </c>
      <c r="C753" s="210" t="s">
        <v>44743</v>
      </c>
      <c r="D753" s="210" t="s">
        <v>12050</v>
      </c>
      <c r="E753" s="270" t="s">
        <v>46967</v>
      </c>
      <c r="F753" s="270" t="s">
        <v>46956</v>
      </c>
      <c r="G753" s="270" t="s">
        <v>46956</v>
      </c>
      <c r="H753" s="286" t="s">
        <v>46968</v>
      </c>
      <c r="I753" s="270" t="s">
        <v>46969</v>
      </c>
      <c r="J753" s="211" t="s">
        <v>46970</v>
      </c>
      <c r="K753" s="211" t="s">
        <v>46970</v>
      </c>
      <c r="L753" s="210" t="s">
        <v>45700</v>
      </c>
      <c r="M753" s="82" t="s">
        <v>44419</v>
      </c>
      <c r="N753" s="91">
        <v>100</v>
      </c>
      <c r="O753" s="91">
        <v>50</v>
      </c>
      <c r="P753" s="108">
        <f>IFERROR(N753*O753,0)</f>
        <v>5000</v>
      </c>
      <c r="Q753" s="89" t="s">
        <v>12039</v>
      </c>
      <c r="R753" s="224" t="s">
        <v>43500</v>
      </c>
      <c r="S753" s="129">
        <v>591010000</v>
      </c>
      <c r="T753" s="93">
        <v>70</v>
      </c>
    </row>
    <row r="754" spans="2:20" ht="15" customHeight="1">
      <c r="B754" s="90" t="s">
        <v>46971</v>
      </c>
      <c r="C754" s="210" t="s">
        <v>44743</v>
      </c>
      <c r="D754" s="210" t="s">
        <v>12050</v>
      </c>
      <c r="E754" s="270" t="s">
        <v>46967</v>
      </c>
      <c r="F754" s="270" t="s">
        <v>46956</v>
      </c>
      <c r="G754" s="270" t="s">
        <v>46956</v>
      </c>
      <c r="H754" s="286" t="s">
        <v>46968</v>
      </c>
      <c r="I754" s="270" t="s">
        <v>46969</v>
      </c>
      <c r="J754" s="211" t="s">
        <v>46972</v>
      </c>
      <c r="K754" s="211" t="s">
        <v>46972</v>
      </c>
      <c r="L754" s="210" t="s">
        <v>45700</v>
      </c>
      <c r="M754" s="82" t="s">
        <v>44419</v>
      </c>
      <c r="N754" s="91">
        <v>100</v>
      </c>
      <c r="O754" s="91">
        <v>35</v>
      </c>
      <c r="P754" s="108">
        <f t="shared" si="17"/>
        <v>3500</v>
      </c>
      <c r="Q754" s="89" t="s">
        <v>12039</v>
      </c>
      <c r="R754" s="224" t="s">
        <v>43500</v>
      </c>
      <c r="S754" s="129">
        <v>591010000</v>
      </c>
      <c r="T754" s="93">
        <v>70</v>
      </c>
    </row>
    <row r="755" spans="2:20" ht="15" customHeight="1">
      <c r="B755" s="90" t="s">
        <v>46973</v>
      </c>
      <c r="C755" s="210" t="s">
        <v>44743</v>
      </c>
      <c r="D755" s="210" t="s">
        <v>12050</v>
      </c>
      <c r="E755" s="270" t="s">
        <v>46974</v>
      </c>
      <c r="F755" s="270" t="s">
        <v>46975</v>
      </c>
      <c r="G755" s="270" t="s">
        <v>44519</v>
      </c>
      <c r="H755" s="270" t="s">
        <v>46976</v>
      </c>
      <c r="I755" s="286" t="s">
        <v>46977</v>
      </c>
      <c r="J755" s="211"/>
      <c r="K755" s="211"/>
      <c r="L755" s="210" t="s">
        <v>45700</v>
      </c>
      <c r="M755" s="82" t="s">
        <v>43499</v>
      </c>
      <c r="N755" s="236">
        <v>5</v>
      </c>
      <c r="O755" s="236">
        <v>2300</v>
      </c>
      <c r="P755" s="243">
        <f>IFERROR(N755*O755,0)</f>
        <v>11500</v>
      </c>
      <c r="Q755" s="89" t="s">
        <v>12039</v>
      </c>
      <c r="R755" s="224" t="s">
        <v>43500</v>
      </c>
      <c r="S755" s="129">
        <v>591010000</v>
      </c>
      <c r="T755" s="93">
        <v>70</v>
      </c>
    </row>
    <row r="756" spans="2:20" ht="15" customHeight="1">
      <c r="B756" s="90" t="s">
        <v>46978</v>
      </c>
      <c r="C756" s="210" t="s">
        <v>44743</v>
      </c>
      <c r="D756" s="210" t="s">
        <v>12050</v>
      </c>
      <c r="E756" s="270" t="s">
        <v>46979</v>
      </c>
      <c r="F756" s="270" t="s">
        <v>46980</v>
      </c>
      <c r="G756" s="270" t="s">
        <v>46980</v>
      </c>
      <c r="H756" s="286" t="s">
        <v>46981</v>
      </c>
      <c r="I756" s="270" t="s">
        <v>46982</v>
      </c>
      <c r="J756" s="211" t="s">
        <v>46983</v>
      </c>
      <c r="K756" s="211" t="s">
        <v>46983</v>
      </c>
      <c r="L756" s="210" t="s">
        <v>45700</v>
      </c>
      <c r="M756" s="82" t="s">
        <v>43499</v>
      </c>
      <c r="N756" s="91">
        <v>4</v>
      </c>
      <c r="O756" s="91">
        <v>1400</v>
      </c>
      <c r="P756" s="108">
        <f t="shared" si="17"/>
        <v>5600</v>
      </c>
      <c r="Q756" s="89" t="s">
        <v>12039</v>
      </c>
      <c r="R756" s="224" t="s">
        <v>43500</v>
      </c>
      <c r="S756" s="129">
        <v>591010000</v>
      </c>
      <c r="T756" s="93">
        <v>70</v>
      </c>
    </row>
    <row r="757" spans="2:20" ht="15" customHeight="1">
      <c r="B757" s="90" t="s">
        <v>46984</v>
      </c>
      <c r="C757" s="210" t="s">
        <v>44743</v>
      </c>
      <c r="D757" s="210" t="s">
        <v>12050</v>
      </c>
      <c r="E757" s="270" t="s">
        <v>46979</v>
      </c>
      <c r="F757" s="270" t="s">
        <v>46980</v>
      </c>
      <c r="G757" s="270" t="s">
        <v>46980</v>
      </c>
      <c r="H757" s="286" t="s">
        <v>46981</v>
      </c>
      <c r="I757" s="270" t="s">
        <v>46982</v>
      </c>
      <c r="J757" s="211" t="s">
        <v>46985</v>
      </c>
      <c r="K757" s="211" t="s">
        <v>46985</v>
      </c>
      <c r="L757" s="210" t="s">
        <v>45700</v>
      </c>
      <c r="M757" s="82" t="s">
        <v>43499</v>
      </c>
      <c r="N757" s="91">
        <v>4</v>
      </c>
      <c r="O757" s="91">
        <v>1400</v>
      </c>
      <c r="P757" s="108">
        <f t="shared" si="17"/>
        <v>5600</v>
      </c>
      <c r="Q757" s="89" t="s">
        <v>12039</v>
      </c>
      <c r="R757" s="224" t="s">
        <v>43500</v>
      </c>
      <c r="S757" s="129">
        <v>591010000</v>
      </c>
      <c r="T757" s="93">
        <v>70</v>
      </c>
    </row>
    <row r="758" spans="2:20" ht="15" customHeight="1">
      <c r="B758" s="90" t="s">
        <v>46986</v>
      </c>
      <c r="C758" s="210" t="s">
        <v>44743</v>
      </c>
      <c r="D758" s="210" t="s">
        <v>12050</v>
      </c>
      <c r="E758" s="270" t="s">
        <v>46979</v>
      </c>
      <c r="F758" s="270" t="s">
        <v>46980</v>
      </c>
      <c r="G758" s="270" t="s">
        <v>46980</v>
      </c>
      <c r="H758" s="286" t="s">
        <v>46981</v>
      </c>
      <c r="I758" s="270" t="s">
        <v>46982</v>
      </c>
      <c r="J758" s="211" t="s">
        <v>46987</v>
      </c>
      <c r="K758" s="211" t="s">
        <v>46987</v>
      </c>
      <c r="L758" s="210" t="s">
        <v>45700</v>
      </c>
      <c r="M758" s="82" t="s">
        <v>43499</v>
      </c>
      <c r="N758" s="91">
        <v>8</v>
      </c>
      <c r="O758" s="91">
        <v>1450</v>
      </c>
      <c r="P758" s="108">
        <f t="shared" si="17"/>
        <v>11600</v>
      </c>
      <c r="Q758" s="89" t="s">
        <v>12039</v>
      </c>
      <c r="R758" s="224" t="s">
        <v>43500</v>
      </c>
      <c r="S758" s="129">
        <v>591010000</v>
      </c>
      <c r="T758" s="93">
        <v>70</v>
      </c>
    </row>
    <row r="759" spans="2:20" ht="15" customHeight="1">
      <c r="B759" s="90" t="s">
        <v>46988</v>
      </c>
      <c r="C759" s="210" t="s">
        <v>44743</v>
      </c>
      <c r="D759" s="210" t="s">
        <v>12050</v>
      </c>
      <c r="E759" s="270" t="s">
        <v>46979</v>
      </c>
      <c r="F759" s="270" t="s">
        <v>46980</v>
      </c>
      <c r="G759" s="270" t="s">
        <v>46980</v>
      </c>
      <c r="H759" s="286" t="s">
        <v>46981</v>
      </c>
      <c r="I759" s="270" t="s">
        <v>46982</v>
      </c>
      <c r="J759" s="211" t="s">
        <v>46989</v>
      </c>
      <c r="K759" s="211" t="s">
        <v>46990</v>
      </c>
      <c r="L759" s="210" t="s">
        <v>45700</v>
      </c>
      <c r="M759" s="82" t="s">
        <v>43499</v>
      </c>
      <c r="N759" s="91">
        <v>4</v>
      </c>
      <c r="O759" s="91">
        <v>1400</v>
      </c>
      <c r="P759" s="108">
        <f t="shared" si="17"/>
        <v>5600</v>
      </c>
      <c r="Q759" s="89" t="s">
        <v>12039</v>
      </c>
      <c r="R759" s="224" t="s">
        <v>43500</v>
      </c>
      <c r="S759" s="129">
        <v>591010000</v>
      </c>
      <c r="T759" s="93">
        <v>70</v>
      </c>
    </row>
    <row r="760" spans="2:20" ht="15" customHeight="1">
      <c r="B760" s="90" t="s">
        <v>46991</v>
      </c>
      <c r="C760" s="210" t="s">
        <v>44743</v>
      </c>
      <c r="D760" s="210" t="s">
        <v>12050</v>
      </c>
      <c r="E760" s="270" t="s">
        <v>46979</v>
      </c>
      <c r="F760" s="270" t="s">
        <v>46980</v>
      </c>
      <c r="G760" s="270" t="s">
        <v>46980</v>
      </c>
      <c r="H760" s="286" t="s">
        <v>46981</v>
      </c>
      <c r="I760" s="270" t="s">
        <v>46982</v>
      </c>
      <c r="J760" s="211" t="s">
        <v>46992</v>
      </c>
      <c r="K760" s="211" t="s">
        <v>46992</v>
      </c>
      <c r="L760" s="210" t="s">
        <v>45700</v>
      </c>
      <c r="M760" s="82" t="s">
        <v>43499</v>
      </c>
      <c r="N760" s="91">
        <v>4</v>
      </c>
      <c r="O760" s="91">
        <v>1400</v>
      </c>
      <c r="P760" s="108">
        <f t="shared" si="17"/>
        <v>5600</v>
      </c>
      <c r="Q760" s="89" t="s">
        <v>12039</v>
      </c>
      <c r="R760" s="224" t="s">
        <v>43500</v>
      </c>
      <c r="S760" s="129">
        <v>591010000</v>
      </c>
      <c r="T760" s="93">
        <v>70</v>
      </c>
    </row>
    <row r="761" spans="2:20" ht="15" customHeight="1">
      <c r="B761" s="90" t="s">
        <v>46993</v>
      </c>
      <c r="C761" s="210" t="s">
        <v>44743</v>
      </c>
      <c r="D761" s="210" t="s">
        <v>12050</v>
      </c>
      <c r="E761" s="270" t="s">
        <v>46994</v>
      </c>
      <c r="F761" s="270" t="s">
        <v>46995</v>
      </c>
      <c r="G761" s="270" t="s">
        <v>46995</v>
      </c>
      <c r="H761" s="286" t="s">
        <v>46996</v>
      </c>
      <c r="I761" s="270" t="s">
        <v>46997</v>
      </c>
      <c r="J761" s="211" t="s">
        <v>46998</v>
      </c>
      <c r="K761" s="211" t="s">
        <v>46998</v>
      </c>
      <c r="L761" s="210" t="s">
        <v>45700</v>
      </c>
      <c r="M761" s="82" t="s">
        <v>43499</v>
      </c>
      <c r="N761" s="91">
        <v>8</v>
      </c>
      <c r="O761" s="91">
        <v>8500</v>
      </c>
      <c r="P761" s="108">
        <f t="shared" si="17"/>
        <v>68000</v>
      </c>
      <c r="Q761" s="89" t="s">
        <v>12039</v>
      </c>
      <c r="R761" s="224" t="s">
        <v>43500</v>
      </c>
      <c r="S761" s="129">
        <v>591010000</v>
      </c>
      <c r="T761" s="93">
        <v>70</v>
      </c>
    </row>
    <row r="762" spans="2:20" ht="15" customHeight="1">
      <c r="B762" s="90" t="s">
        <v>46999</v>
      </c>
      <c r="C762" s="210" t="s">
        <v>44743</v>
      </c>
      <c r="D762" s="210" t="s">
        <v>12050</v>
      </c>
      <c r="E762" s="448" t="s">
        <v>47000</v>
      </c>
      <c r="F762" s="448" t="s">
        <v>47001</v>
      </c>
      <c r="G762" s="448" t="s">
        <v>47001</v>
      </c>
      <c r="H762" s="448" t="s">
        <v>47002</v>
      </c>
      <c r="I762" s="286" t="s">
        <v>47003</v>
      </c>
      <c r="J762" s="211" t="s">
        <v>47004</v>
      </c>
      <c r="K762" s="211" t="s">
        <v>47004</v>
      </c>
      <c r="L762" s="210" t="s">
        <v>45700</v>
      </c>
      <c r="M762" s="82" t="s">
        <v>43499</v>
      </c>
      <c r="N762" s="236">
        <v>4</v>
      </c>
      <c r="O762" s="236">
        <v>850</v>
      </c>
      <c r="P762" s="243">
        <f>IFERROR(N762*O762,0)</f>
        <v>3400</v>
      </c>
      <c r="Q762" s="89" t="s">
        <v>12039</v>
      </c>
      <c r="R762" s="224" t="s">
        <v>43500</v>
      </c>
      <c r="S762" s="129">
        <v>591010000</v>
      </c>
      <c r="T762" s="93">
        <v>70</v>
      </c>
    </row>
    <row r="763" spans="2:20" ht="15" customHeight="1">
      <c r="B763" s="90" t="s">
        <v>47005</v>
      </c>
      <c r="C763" s="210" t="s">
        <v>44743</v>
      </c>
      <c r="D763" s="210" t="s">
        <v>12050</v>
      </c>
      <c r="E763" s="270" t="s">
        <v>47006</v>
      </c>
      <c r="F763" s="270" t="s">
        <v>47007</v>
      </c>
      <c r="G763" s="270" t="s">
        <v>46429</v>
      </c>
      <c r="H763" s="286" t="s">
        <v>47008</v>
      </c>
      <c r="I763" s="270" t="s">
        <v>47009</v>
      </c>
      <c r="J763" s="211" t="s">
        <v>47010</v>
      </c>
      <c r="K763" s="211" t="s">
        <v>47010</v>
      </c>
      <c r="L763" s="210" t="s">
        <v>45700</v>
      </c>
      <c r="M763" s="82" t="s">
        <v>43499</v>
      </c>
      <c r="N763" s="91">
        <v>4</v>
      </c>
      <c r="O763" s="91">
        <v>8000</v>
      </c>
      <c r="P763" s="108">
        <f t="shared" si="17"/>
        <v>32000</v>
      </c>
      <c r="Q763" s="89" t="s">
        <v>12039</v>
      </c>
      <c r="R763" s="224" t="s">
        <v>43500</v>
      </c>
      <c r="S763" s="129">
        <v>591010000</v>
      </c>
      <c r="T763" s="93">
        <v>70</v>
      </c>
    </row>
    <row r="764" spans="2:20" ht="15" customHeight="1">
      <c r="B764" s="90" t="s">
        <v>47011</v>
      </c>
      <c r="C764" s="210" t="s">
        <v>44743</v>
      </c>
      <c r="D764" s="210" t="s">
        <v>12050</v>
      </c>
      <c r="E764" s="270" t="s">
        <v>47012</v>
      </c>
      <c r="F764" s="270" t="s">
        <v>47013</v>
      </c>
      <c r="G764" s="270" t="s">
        <v>47014</v>
      </c>
      <c r="H764" s="286" t="s">
        <v>47015</v>
      </c>
      <c r="I764" s="270" t="s">
        <v>44438</v>
      </c>
      <c r="J764" s="211" t="s">
        <v>47016</v>
      </c>
      <c r="K764" s="211" t="s">
        <v>47016</v>
      </c>
      <c r="L764" s="210" t="s">
        <v>45700</v>
      </c>
      <c r="M764" s="82" t="s">
        <v>43499</v>
      </c>
      <c r="N764" s="91">
        <v>4</v>
      </c>
      <c r="O764" s="91">
        <v>7000</v>
      </c>
      <c r="P764" s="108">
        <f t="shared" si="17"/>
        <v>28000</v>
      </c>
      <c r="Q764" s="89" t="s">
        <v>12039</v>
      </c>
      <c r="R764" s="224" t="s">
        <v>43500</v>
      </c>
      <c r="S764" s="129">
        <v>591010000</v>
      </c>
      <c r="T764" s="93">
        <v>70</v>
      </c>
    </row>
    <row r="765" spans="2:20" ht="15" customHeight="1">
      <c r="B765" s="90" t="s">
        <v>47017</v>
      </c>
      <c r="C765" s="210" t="s">
        <v>44743</v>
      </c>
      <c r="D765" s="210" t="s">
        <v>12050</v>
      </c>
      <c r="E765" s="270" t="s">
        <v>47018</v>
      </c>
      <c r="F765" s="270" t="s">
        <v>47019</v>
      </c>
      <c r="G765" s="270" t="s">
        <v>47020</v>
      </c>
      <c r="H765" s="286" t="s">
        <v>47021</v>
      </c>
      <c r="I765" s="270" t="s">
        <v>47022</v>
      </c>
      <c r="J765" s="211" t="s">
        <v>47023</v>
      </c>
      <c r="K765" s="211" t="s">
        <v>47023</v>
      </c>
      <c r="L765" s="210" t="s">
        <v>45700</v>
      </c>
      <c r="M765" s="82" t="s">
        <v>43499</v>
      </c>
      <c r="N765" s="91">
        <v>4</v>
      </c>
      <c r="O765" s="91">
        <v>1200</v>
      </c>
      <c r="P765" s="108">
        <f t="shared" si="17"/>
        <v>4800</v>
      </c>
      <c r="Q765" s="89" t="s">
        <v>12039</v>
      </c>
      <c r="R765" s="224" t="s">
        <v>43500</v>
      </c>
      <c r="S765" s="129">
        <v>591010000</v>
      </c>
      <c r="T765" s="93">
        <v>70</v>
      </c>
    </row>
    <row r="766" spans="2:20" ht="15" customHeight="1">
      <c r="B766" s="90" t="s">
        <v>47024</v>
      </c>
      <c r="C766" s="210" t="s">
        <v>44743</v>
      </c>
      <c r="D766" s="210" t="s">
        <v>12050</v>
      </c>
      <c r="E766" s="270" t="s">
        <v>47025</v>
      </c>
      <c r="F766" s="270" t="s">
        <v>47026</v>
      </c>
      <c r="G766" s="270" t="s">
        <v>47027</v>
      </c>
      <c r="H766" s="286" t="s">
        <v>47028</v>
      </c>
      <c r="I766" s="270" t="s">
        <v>47029</v>
      </c>
      <c r="J766" s="211" t="s">
        <v>47030</v>
      </c>
      <c r="K766" s="211" t="s">
        <v>47030</v>
      </c>
      <c r="L766" s="210" t="s">
        <v>45700</v>
      </c>
      <c r="M766" s="82" t="s">
        <v>43499</v>
      </c>
      <c r="N766" s="91">
        <v>4</v>
      </c>
      <c r="O766" s="91">
        <v>1500</v>
      </c>
      <c r="P766" s="108">
        <f t="shared" si="17"/>
        <v>6000</v>
      </c>
      <c r="Q766" s="89" t="s">
        <v>12039</v>
      </c>
      <c r="R766" s="224" t="s">
        <v>43500</v>
      </c>
      <c r="S766" s="129">
        <v>591010000</v>
      </c>
      <c r="T766" s="93">
        <v>70</v>
      </c>
    </row>
    <row r="767" spans="2:20" ht="15" customHeight="1">
      <c r="B767" s="90" t="s">
        <v>47031</v>
      </c>
      <c r="C767" s="210" t="s">
        <v>44743</v>
      </c>
      <c r="D767" s="210" t="s">
        <v>12050</v>
      </c>
      <c r="E767" s="135" t="s">
        <v>47032</v>
      </c>
      <c r="F767" s="135" t="s">
        <v>47033</v>
      </c>
      <c r="G767" s="135" t="s">
        <v>47034</v>
      </c>
      <c r="H767" s="286" t="s">
        <v>47035</v>
      </c>
      <c r="I767" s="135" t="s">
        <v>47036</v>
      </c>
      <c r="J767" s="211" t="s">
        <v>47037</v>
      </c>
      <c r="K767" s="211" t="s">
        <v>47037</v>
      </c>
      <c r="L767" s="210" t="s">
        <v>45700</v>
      </c>
      <c r="M767" s="82" t="s">
        <v>43499</v>
      </c>
      <c r="N767" s="91">
        <v>4</v>
      </c>
      <c r="O767" s="91">
        <v>400</v>
      </c>
      <c r="P767" s="108">
        <f>IFERROR(N767*O767,0)</f>
        <v>1600</v>
      </c>
      <c r="Q767" s="89" t="s">
        <v>12039</v>
      </c>
      <c r="R767" s="224" t="s">
        <v>43500</v>
      </c>
      <c r="S767" s="129">
        <v>591010000</v>
      </c>
      <c r="T767" s="93">
        <v>70</v>
      </c>
    </row>
    <row r="768" spans="2:20" ht="15" customHeight="1">
      <c r="B768" s="90" t="s">
        <v>47038</v>
      </c>
      <c r="C768" s="210" t="s">
        <v>44743</v>
      </c>
      <c r="D768" s="210" t="s">
        <v>12050</v>
      </c>
      <c r="E768" s="270" t="s">
        <v>47039</v>
      </c>
      <c r="F768" s="270" t="s">
        <v>47040</v>
      </c>
      <c r="G768" s="270" t="s">
        <v>47040</v>
      </c>
      <c r="H768" s="286" t="s">
        <v>47041</v>
      </c>
      <c r="I768" s="270" t="s">
        <v>47042</v>
      </c>
      <c r="J768" s="211" t="s">
        <v>47043</v>
      </c>
      <c r="K768" s="211" t="s">
        <v>47043</v>
      </c>
      <c r="L768" s="210" t="s">
        <v>45700</v>
      </c>
      <c r="M768" s="82" t="s">
        <v>43499</v>
      </c>
      <c r="N768" s="91">
        <v>4</v>
      </c>
      <c r="O768" s="91">
        <v>2200</v>
      </c>
      <c r="P768" s="108">
        <f>IFERROR(N768*O768,0)</f>
        <v>8800</v>
      </c>
      <c r="Q768" s="89" t="s">
        <v>12039</v>
      </c>
      <c r="R768" s="224" t="s">
        <v>43500</v>
      </c>
      <c r="S768" s="129">
        <v>591010000</v>
      </c>
      <c r="T768" s="93">
        <v>70</v>
      </c>
    </row>
    <row r="769" spans="2:20" ht="15" customHeight="1">
      <c r="B769" s="90" t="s">
        <v>47044</v>
      </c>
      <c r="C769" s="210" t="s">
        <v>44743</v>
      </c>
      <c r="D769" s="210" t="s">
        <v>12050</v>
      </c>
      <c r="E769" s="448" t="s">
        <v>47045</v>
      </c>
      <c r="F769" s="448" t="s">
        <v>47046</v>
      </c>
      <c r="G769" s="448" t="s">
        <v>47046</v>
      </c>
      <c r="H769" s="444" t="s">
        <v>47047</v>
      </c>
      <c r="I769" s="287" t="s">
        <v>46330</v>
      </c>
      <c r="J769" s="211" t="s">
        <v>47048</v>
      </c>
      <c r="K769" s="211" t="s">
        <v>47048</v>
      </c>
      <c r="L769" s="210" t="s">
        <v>45700</v>
      </c>
      <c r="M769" s="82" t="s">
        <v>43499</v>
      </c>
      <c r="N769" s="236">
        <v>4</v>
      </c>
      <c r="O769" s="236">
        <v>550</v>
      </c>
      <c r="P769" s="243">
        <f>IFERROR(N769*O769,0)</f>
        <v>2200</v>
      </c>
      <c r="Q769" s="89" t="s">
        <v>12039</v>
      </c>
      <c r="R769" s="224" t="s">
        <v>43500</v>
      </c>
      <c r="S769" s="129">
        <v>591010000</v>
      </c>
      <c r="T769" s="93">
        <v>70</v>
      </c>
    </row>
    <row r="770" spans="2:20" ht="15" customHeight="1">
      <c r="B770" s="90" t="s">
        <v>47049</v>
      </c>
      <c r="C770" s="210" t="s">
        <v>44743</v>
      </c>
      <c r="D770" s="210" t="s">
        <v>12050</v>
      </c>
      <c r="E770" s="270" t="s">
        <v>47050</v>
      </c>
      <c r="F770" s="270" t="s">
        <v>47051</v>
      </c>
      <c r="G770" s="270" t="s">
        <v>47052</v>
      </c>
      <c r="H770" s="286" t="s">
        <v>47053</v>
      </c>
      <c r="I770" s="270" t="s">
        <v>47054</v>
      </c>
      <c r="J770" s="211" t="s">
        <v>47055</v>
      </c>
      <c r="K770" s="211" t="s">
        <v>47055</v>
      </c>
      <c r="L770" s="210" t="s">
        <v>45700</v>
      </c>
      <c r="M770" s="82" t="s">
        <v>43499</v>
      </c>
      <c r="N770" s="91">
        <v>8</v>
      </c>
      <c r="O770" s="91">
        <v>3000</v>
      </c>
      <c r="P770" s="108">
        <f t="shared" ref="P770:P777" si="18">IFERROR(N770*O770,0)</f>
        <v>24000</v>
      </c>
      <c r="Q770" s="89" t="s">
        <v>12039</v>
      </c>
      <c r="R770" s="224" t="s">
        <v>43500</v>
      </c>
      <c r="S770" s="129">
        <v>591010000</v>
      </c>
      <c r="T770" s="93">
        <v>70</v>
      </c>
    </row>
    <row r="771" spans="2:20" ht="15" customHeight="1">
      <c r="B771" s="90" t="s">
        <v>47056</v>
      </c>
      <c r="C771" s="210" t="s">
        <v>44743</v>
      </c>
      <c r="D771" s="210" t="s">
        <v>12050</v>
      </c>
      <c r="E771" s="270" t="s">
        <v>47057</v>
      </c>
      <c r="F771" s="270" t="s">
        <v>47058</v>
      </c>
      <c r="G771" s="270" t="s">
        <v>47059</v>
      </c>
      <c r="H771" s="286" t="s">
        <v>47060</v>
      </c>
      <c r="I771" s="270" t="s">
        <v>47061</v>
      </c>
      <c r="J771" s="211" t="s">
        <v>47062</v>
      </c>
      <c r="K771" s="211" t="s">
        <v>47062</v>
      </c>
      <c r="L771" s="210" t="s">
        <v>45700</v>
      </c>
      <c r="M771" s="82" t="s">
        <v>43499</v>
      </c>
      <c r="N771" s="91">
        <v>8</v>
      </c>
      <c r="O771" s="91">
        <v>800</v>
      </c>
      <c r="P771" s="108">
        <f t="shared" si="18"/>
        <v>6400</v>
      </c>
      <c r="Q771" s="89" t="s">
        <v>12039</v>
      </c>
      <c r="R771" s="224" t="s">
        <v>43500</v>
      </c>
      <c r="S771" s="129">
        <v>591010000</v>
      </c>
      <c r="T771" s="93">
        <v>70</v>
      </c>
    </row>
    <row r="772" spans="2:20" ht="15" customHeight="1">
      <c r="B772" s="90" t="s">
        <v>47063</v>
      </c>
      <c r="C772" s="210" t="s">
        <v>44743</v>
      </c>
      <c r="D772" s="210" t="s">
        <v>12050</v>
      </c>
      <c r="E772" s="270" t="s">
        <v>47064</v>
      </c>
      <c r="F772" s="270" t="s">
        <v>47065</v>
      </c>
      <c r="G772" s="270" t="s">
        <v>47066</v>
      </c>
      <c r="H772" s="286" t="s">
        <v>47067</v>
      </c>
      <c r="I772" s="270" t="s">
        <v>47068</v>
      </c>
      <c r="J772" s="211" t="s">
        <v>47069</v>
      </c>
      <c r="K772" s="211" t="s">
        <v>47069</v>
      </c>
      <c r="L772" s="210" t="s">
        <v>45700</v>
      </c>
      <c r="M772" s="82" t="s">
        <v>43499</v>
      </c>
      <c r="N772" s="91">
        <v>4</v>
      </c>
      <c r="O772" s="91">
        <v>2800</v>
      </c>
      <c r="P772" s="108">
        <f>IFERROR(N772*O772,0)</f>
        <v>11200</v>
      </c>
      <c r="Q772" s="89" t="s">
        <v>12039</v>
      </c>
      <c r="R772" s="224" t="s">
        <v>43500</v>
      </c>
      <c r="S772" s="129">
        <v>591010000</v>
      </c>
      <c r="T772" s="93">
        <v>70</v>
      </c>
    </row>
    <row r="773" spans="2:20" ht="15" customHeight="1">
      <c r="B773" s="90" t="s">
        <v>47070</v>
      </c>
      <c r="C773" s="210" t="s">
        <v>44743</v>
      </c>
      <c r="D773" s="210" t="s">
        <v>12050</v>
      </c>
      <c r="E773" s="270" t="s">
        <v>47071</v>
      </c>
      <c r="F773" s="270" t="s">
        <v>46869</v>
      </c>
      <c r="G773" s="270" t="s">
        <v>46870</v>
      </c>
      <c r="H773" s="286" t="s">
        <v>47072</v>
      </c>
      <c r="I773" s="270" t="s">
        <v>47073</v>
      </c>
      <c r="J773" s="211" t="s">
        <v>47074</v>
      </c>
      <c r="K773" s="211" t="s">
        <v>47074</v>
      </c>
      <c r="L773" s="210" t="s">
        <v>45700</v>
      </c>
      <c r="M773" s="82" t="s">
        <v>43499</v>
      </c>
      <c r="N773" s="91">
        <v>4</v>
      </c>
      <c r="O773" s="91">
        <v>2800</v>
      </c>
      <c r="P773" s="108">
        <f>IFERROR(N773*O773,0)</f>
        <v>11200</v>
      </c>
      <c r="Q773" s="89" t="s">
        <v>12039</v>
      </c>
      <c r="R773" s="224" t="s">
        <v>43500</v>
      </c>
      <c r="S773" s="129">
        <v>591010000</v>
      </c>
      <c r="T773" s="93">
        <v>70</v>
      </c>
    </row>
    <row r="774" spans="2:20" ht="15" customHeight="1">
      <c r="B774" s="90" t="s">
        <v>47075</v>
      </c>
      <c r="C774" s="210" t="s">
        <v>44743</v>
      </c>
      <c r="D774" s="210" t="s">
        <v>12050</v>
      </c>
      <c r="E774" s="270" t="s">
        <v>47076</v>
      </c>
      <c r="F774" s="270" t="s">
        <v>47077</v>
      </c>
      <c r="G774" s="270" t="s">
        <v>47078</v>
      </c>
      <c r="H774" s="286" t="s">
        <v>47077</v>
      </c>
      <c r="I774" s="270" t="s">
        <v>47078</v>
      </c>
      <c r="J774" s="419" t="s">
        <v>47079</v>
      </c>
      <c r="K774" s="419" t="s">
        <v>47079</v>
      </c>
      <c r="L774" s="210" t="s">
        <v>45700</v>
      </c>
      <c r="M774" s="82" t="s">
        <v>43499</v>
      </c>
      <c r="N774" s="91">
        <v>28</v>
      </c>
      <c r="O774" s="91">
        <v>1200</v>
      </c>
      <c r="P774" s="108">
        <f t="shared" si="18"/>
        <v>33600</v>
      </c>
      <c r="Q774" s="89" t="s">
        <v>12039</v>
      </c>
      <c r="R774" s="224" t="s">
        <v>43500</v>
      </c>
      <c r="S774" s="129">
        <v>591010000</v>
      </c>
      <c r="T774" s="93">
        <v>70</v>
      </c>
    </row>
    <row r="775" spans="2:20" ht="15" customHeight="1">
      <c r="B775" s="90" t="s">
        <v>47080</v>
      </c>
      <c r="C775" s="210" t="s">
        <v>44743</v>
      </c>
      <c r="D775" s="210" t="s">
        <v>12050</v>
      </c>
      <c r="E775" s="270" t="s">
        <v>47081</v>
      </c>
      <c r="F775" s="270" t="s">
        <v>47082</v>
      </c>
      <c r="G775" s="270" t="s">
        <v>47083</v>
      </c>
      <c r="H775" s="286" t="s">
        <v>47084</v>
      </c>
      <c r="I775" s="270" t="s">
        <v>47085</v>
      </c>
      <c r="J775" s="211" t="s">
        <v>47086</v>
      </c>
      <c r="K775" s="211" t="s">
        <v>47086</v>
      </c>
      <c r="L775" s="210" t="s">
        <v>45700</v>
      </c>
      <c r="M775" s="82" t="s">
        <v>43499</v>
      </c>
      <c r="N775" s="91">
        <v>8</v>
      </c>
      <c r="O775" s="91">
        <v>600</v>
      </c>
      <c r="P775" s="108">
        <f>IFERROR(N775*O775,0)</f>
        <v>4800</v>
      </c>
      <c r="Q775" s="89" t="s">
        <v>12039</v>
      </c>
      <c r="R775" s="224" t="s">
        <v>43500</v>
      </c>
      <c r="S775" s="129">
        <v>591010000</v>
      </c>
      <c r="T775" s="93">
        <v>70</v>
      </c>
    </row>
    <row r="776" spans="2:20" ht="15" customHeight="1">
      <c r="B776" s="90" t="s">
        <v>47087</v>
      </c>
      <c r="C776" s="210" t="s">
        <v>44743</v>
      </c>
      <c r="D776" s="210" t="s">
        <v>12050</v>
      </c>
      <c r="E776" s="270" t="s">
        <v>47081</v>
      </c>
      <c r="F776" s="270" t="s">
        <v>47082</v>
      </c>
      <c r="G776" s="270" t="s">
        <v>47083</v>
      </c>
      <c r="H776" s="286" t="s">
        <v>47084</v>
      </c>
      <c r="I776" s="270" t="s">
        <v>47085</v>
      </c>
      <c r="J776" s="211" t="s">
        <v>47088</v>
      </c>
      <c r="K776" s="211" t="s">
        <v>47088</v>
      </c>
      <c r="L776" s="210" t="s">
        <v>45700</v>
      </c>
      <c r="M776" s="82" t="s">
        <v>43499</v>
      </c>
      <c r="N776" s="91">
        <v>24</v>
      </c>
      <c r="O776" s="91">
        <v>600</v>
      </c>
      <c r="P776" s="108">
        <f>IFERROR(N776*O776,0)</f>
        <v>14400</v>
      </c>
      <c r="Q776" s="89" t="s">
        <v>12039</v>
      </c>
      <c r="R776" s="224" t="s">
        <v>43500</v>
      </c>
      <c r="S776" s="129">
        <v>591010000</v>
      </c>
      <c r="T776" s="93">
        <v>70</v>
      </c>
    </row>
    <row r="777" spans="2:20" ht="15" customHeight="1">
      <c r="B777" s="90" t="s">
        <v>47089</v>
      </c>
      <c r="C777" s="210" t="s">
        <v>44743</v>
      </c>
      <c r="D777" s="210" t="s">
        <v>12050</v>
      </c>
      <c r="E777" s="270" t="s">
        <v>47090</v>
      </c>
      <c r="F777" s="270" t="s">
        <v>47091</v>
      </c>
      <c r="G777" s="270" t="s">
        <v>47092</v>
      </c>
      <c r="H777" s="286" t="s">
        <v>47093</v>
      </c>
      <c r="I777" s="270" t="s">
        <v>47094</v>
      </c>
      <c r="J777" s="211" t="s">
        <v>47095</v>
      </c>
      <c r="K777" s="211" t="s">
        <v>47095</v>
      </c>
      <c r="L777" s="210" t="s">
        <v>45700</v>
      </c>
      <c r="M777" s="82" t="s">
        <v>43499</v>
      </c>
      <c r="N777" s="91">
        <v>4</v>
      </c>
      <c r="O777" s="91">
        <v>18500</v>
      </c>
      <c r="P777" s="108">
        <f t="shared" si="18"/>
        <v>74000</v>
      </c>
      <c r="Q777" s="89" t="s">
        <v>12039</v>
      </c>
      <c r="R777" s="224" t="s">
        <v>43500</v>
      </c>
      <c r="S777" s="129">
        <v>591010000</v>
      </c>
      <c r="T777" s="93">
        <v>70</v>
      </c>
    </row>
    <row r="778" spans="2:20" ht="15" customHeight="1">
      <c r="B778" s="90" t="s">
        <v>47096</v>
      </c>
      <c r="C778" s="210" t="s">
        <v>44743</v>
      </c>
      <c r="D778" s="210" t="s">
        <v>12050</v>
      </c>
      <c r="E778" s="135" t="s">
        <v>47097</v>
      </c>
      <c r="F778" s="135" t="s">
        <v>47098</v>
      </c>
      <c r="G778" s="135" t="s">
        <v>47099</v>
      </c>
      <c r="H778" s="211" t="s">
        <v>47100</v>
      </c>
      <c r="I778" s="286" t="s">
        <v>47101</v>
      </c>
      <c r="J778" s="211" t="s">
        <v>47102</v>
      </c>
      <c r="K778" s="211" t="s">
        <v>47102</v>
      </c>
      <c r="L778" s="210" t="s">
        <v>45700</v>
      </c>
      <c r="M778" s="82" t="s">
        <v>43499</v>
      </c>
      <c r="N778" s="236">
        <v>8</v>
      </c>
      <c r="O778" s="236">
        <v>700</v>
      </c>
      <c r="P778" s="243">
        <f>IFERROR(N778*O778,0)</f>
        <v>5600</v>
      </c>
      <c r="Q778" s="89" t="s">
        <v>12039</v>
      </c>
      <c r="R778" s="224" t="s">
        <v>43500</v>
      </c>
      <c r="S778" s="129">
        <v>591010000</v>
      </c>
      <c r="T778" s="93">
        <v>70</v>
      </c>
    </row>
    <row r="779" spans="2:20" ht="15" customHeight="1">
      <c r="B779" s="90" t="s">
        <v>47103</v>
      </c>
      <c r="C779" s="210" t="s">
        <v>44743</v>
      </c>
      <c r="D779" s="210" t="s">
        <v>12050</v>
      </c>
      <c r="E779" s="270" t="s">
        <v>47104</v>
      </c>
      <c r="F779" s="270" t="s">
        <v>47105</v>
      </c>
      <c r="G779" s="270" t="s">
        <v>47106</v>
      </c>
      <c r="H779" s="286" t="s">
        <v>47107</v>
      </c>
      <c r="I779" s="270" t="s">
        <v>47108</v>
      </c>
      <c r="J779" s="211" t="s">
        <v>47109</v>
      </c>
      <c r="K779" s="211" t="s">
        <v>47109</v>
      </c>
      <c r="L779" s="210" t="s">
        <v>45700</v>
      </c>
      <c r="M779" s="82" t="s">
        <v>43499</v>
      </c>
      <c r="N779" s="91">
        <v>92</v>
      </c>
      <c r="O779" s="91">
        <v>120</v>
      </c>
      <c r="P779" s="108">
        <f t="shared" ref="P779:P804" si="19">IFERROR(N779*O779,0)</f>
        <v>11040</v>
      </c>
      <c r="Q779" s="89" t="s">
        <v>12039</v>
      </c>
      <c r="R779" s="224" t="s">
        <v>43500</v>
      </c>
      <c r="S779" s="129">
        <v>591010000</v>
      </c>
      <c r="T779" s="93">
        <v>70</v>
      </c>
    </row>
    <row r="780" spans="2:20" ht="15" customHeight="1">
      <c r="B780" s="90" t="s">
        <v>47110</v>
      </c>
      <c r="C780" s="210" t="s">
        <v>44743</v>
      </c>
      <c r="D780" s="210" t="s">
        <v>12050</v>
      </c>
      <c r="E780" s="270" t="s">
        <v>47104</v>
      </c>
      <c r="F780" s="270" t="s">
        <v>47105</v>
      </c>
      <c r="G780" s="270" t="s">
        <v>47106</v>
      </c>
      <c r="H780" s="286" t="s">
        <v>47107</v>
      </c>
      <c r="I780" s="270" t="s">
        <v>47108</v>
      </c>
      <c r="J780" s="211" t="s">
        <v>47111</v>
      </c>
      <c r="K780" s="211" t="s">
        <v>47111</v>
      </c>
      <c r="L780" s="210" t="s">
        <v>45700</v>
      </c>
      <c r="M780" s="82" t="s">
        <v>43499</v>
      </c>
      <c r="N780" s="91">
        <v>16</v>
      </c>
      <c r="O780" s="91">
        <v>150</v>
      </c>
      <c r="P780" s="108">
        <f t="shared" si="19"/>
        <v>2400</v>
      </c>
      <c r="Q780" s="89" t="s">
        <v>12039</v>
      </c>
      <c r="R780" s="224" t="s">
        <v>43500</v>
      </c>
      <c r="S780" s="129">
        <v>591010000</v>
      </c>
      <c r="T780" s="93">
        <v>70</v>
      </c>
    </row>
    <row r="781" spans="2:20" ht="15" customHeight="1">
      <c r="B781" s="90" t="s">
        <v>47112</v>
      </c>
      <c r="C781" s="210" t="s">
        <v>44743</v>
      </c>
      <c r="D781" s="210" t="s">
        <v>12050</v>
      </c>
      <c r="E781" s="270" t="s">
        <v>47104</v>
      </c>
      <c r="F781" s="270" t="s">
        <v>47105</v>
      </c>
      <c r="G781" s="270" t="s">
        <v>47106</v>
      </c>
      <c r="H781" s="286" t="s">
        <v>47107</v>
      </c>
      <c r="I781" s="270" t="s">
        <v>47108</v>
      </c>
      <c r="J781" s="211" t="s">
        <v>47113</v>
      </c>
      <c r="K781" s="211" t="s">
        <v>47113</v>
      </c>
      <c r="L781" s="210" t="s">
        <v>45700</v>
      </c>
      <c r="M781" s="82" t="s">
        <v>43499</v>
      </c>
      <c r="N781" s="91">
        <v>4</v>
      </c>
      <c r="O781" s="91">
        <v>180</v>
      </c>
      <c r="P781" s="108">
        <f t="shared" si="19"/>
        <v>720</v>
      </c>
      <c r="Q781" s="89" t="s">
        <v>12039</v>
      </c>
      <c r="R781" s="224" t="s">
        <v>43500</v>
      </c>
      <c r="S781" s="129">
        <v>591010000</v>
      </c>
      <c r="T781" s="93">
        <v>70</v>
      </c>
    </row>
    <row r="782" spans="2:20" ht="15" customHeight="1">
      <c r="B782" s="90" t="s">
        <v>47114</v>
      </c>
      <c r="C782" s="210" t="s">
        <v>44743</v>
      </c>
      <c r="D782" s="210" t="s">
        <v>12050</v>
      </c>
      <c r="E782" s="270" t="s">
        <v>47115</v>
      </c>
      <c r="F782" s="270" t="s">
        <v>47116</v>
      </c>
      <c r="G782" s="270" t="s">
        <v>47117</v>
      </c>
      <c r="H782" s="270" t="s">
        <v>47118</v>
      </c>
      <c r="I782" s="286" t="s">
        <v>47119</v>
      </c>
      <c r="J782" s="211"/>
      <c r="K782" s="211"/>
      <c r="L782" s="210" t="s">
        <v>45700</v>
      </c>
      <c r="M782" s="82" t="s">
        <v>43499</v>
      </c>
      <c r="N782" s="236">
        <v>4</v>
      </c>
      <c r="O782" s="236">
        <v>1100</v>
      </c>
      <c r="P782" s="243">
        <f>IFERROR(N782*O782,0)</f>
        <v>4400</v>
      </c>
      <c r="Q782" s="89" t="s">
        <v>12039</v>
      </c>
      <c r="R782" s="224" t="s">
        <v>43500</v>
      </c>
      <c r="S782" s="129">
        <v>591010000</v>
      </c>
      <c r="T782" s="93">
        <v>70</v>
      </c>
    </row>
    <row r="783" spans="2:20" ht="15" customHeight="1">
      <c r="B783" s="90" t="s">
        <v>47120</v>
      </c>
      <c r="C783" s="210" t="s">
        <v>44743</v>
      </c>
      <c r="D783" s="210" t="s">
        <v>12050</v>
      </c>
      <c r="E783" s="270" t="s">
        <v>47121</v>
      </c>
      <c r="F783" s="270" t="s">
        <v>47122</v>
      </c>
      <c r="G783" s="270" t="s">
        <v>47123</v>
      </c>
      <c r="H783" s="286" t="s">
        <v>47124</v>
      </c>
      <c r="I783" s="286" t="s">
        <v>47125</v>
      </c>
      <c r="J783" s="211"/>
      <c r="K783" s="211"/>
      <c r="L783" s="210" t="s">
        <v>45700</v>
      </c>
      <c r="M783" s="82" t="s">
        <v>43499</v>
      </c>
      <c r="N783" s="236">
        <v>48</v>
      </c>
      <c r="O783" s="236">
        <v>200</v>
      </c>
      <c r="P783" s="243">
        <f t="shared" si="19"/>
        <v>9600</v>
      </c>
      <c r="Q783" s="89" t="s">
        <v>12039</v>
      </c>
      <c r="R783" s="224" t="s">
        <v>43500</v>
      </c>
      <c r="S783" s="129">
        <v>591010000</v>
      </c>
      <c r="T783" s="93">
        <v>70</v>
      </c>
    </row>
    <row r="784" spans="2:20" ht="15" customHeight="1">
      <c r="B784" s="90" t="s">
        <v>47126</v>
      </c>
      <c r="C784" s="210" t="s">
        <v>44743</v>
      </c>
      <c r="D784" s="210" t="s">
        <v>12050</v>
      </c>
      <c r="E784" s="212" t="s">
        <v>47127</v>
      </c>
      <c r="F784" s="210" t="s">
        <v>47128</v>
      </c>
      <c r="G784" s="210" t="s">
        <v>47129</v>
      </c>
      <c r="H784" s="210" t="s">
        <v>47130</v>
      </c>
      <c r="I784" s="210" t="s">
        <v>47131</v>
      </c>
      <c r="J784" s="210" t="s">
        <v>47132</v>
      </c>
      <c r="K784" s="210" t="s">
        <v>47133</v>
      </c>
      <c r="L784" s="210" t="s">
        <v>45700</v>
      </c>
      <c r="M784" s="82" t="s">
        <v>43499</v>
      </c>
      <c r="N784" s="91">
        <v>1</v>
      </c>
      <c r="O784" s="128">
        <v>49000</v>
      </c>
      <c r="P784" s="124">
        <f t="shared" si="19"/>
        <v>49000</v>
      </c>
      <c r="Q784" s="89" t="s">
        <v>12039</v>
      </c>
      <c r="R784" s="89" t="s">
        <v>46158</v>
      </c>
      <c r="S784" s="129">
        <v>591010000</v>
      </c>
      <c r="T784" s="93">
        <v>100</v>
      </c>
    </row>
    <row r="785" spans="2:20" ht="15" customHeight="1">
      <c r="B785" s="90" t="s">
        <v>47134</v>
      </c>
      <c r="C785" s="210" t="s">
        <v>44743</v>
      </c>
      <c r="D785" s="210" t="s">
        <v>12050</v>
      </c>
      <c r="E785" s="212" t="s">
        <v>47135</v>
      </c>
      <c r="F785" s="210" t="s">
        <v>47136</v>
      </c>
      <c r="G785" s="210" t="s">
        <v>47137</v>
      </c>
      <c r="H785" s="210" t="s">
        <v>47138</v>
      </c>
      <c r="I785" s="210" t="s">
        <v>47139</v>
      </c>
      <c r="J785" s="210" t="s">
        <v>47132</v>
      </c>
      <c r="K785" s="210" t="s">
        <v>47133</v>
      </c>
      <c r="L785" s="210" t="s">
        <v>45700</v>
      </c>
      <c r="M785" s="82" t="s">
        <v>43499</v>
      </c>
      <c r="N785" s="91">
        <v>2</v>
      </c>
      <c r="O785" s="128">
        <v>1000</v>
      </c>
      <c r="P785" s="124">
        <f t="shared" si="19"/>
        <v>2000</v>
      </c>
      <c r="Q785" s="89" t="s">
        <v>12039</v>
      </c>
      <c r="R785" s="89" t="s">
        <v>46158</v>
      </c>
      <c r="S785" s="129">
        <v>591010000</v>
      </c>
      <c r="T785" s="93">
        <v>100</v>
      </c>
    </row>
    <row r="786" spans="2:20" ht="15" customHeight="1">
      <c r="B786" s="90" t="s">
        <v>47140</v>
      </c>
      <c r="C786" s="210" t="s">
        <v>44743</v>
      </c>
      <c r="D786" s="210" t="s">
        <v>12050</v>
      </c>
      <c r="E786" s="212" t="s">
        <v>47141</v>
      </c>
      <c r="F786" s="210" t="s">
        <v>46161</v>
      </c>
      <c r="G786" s="210" t="s">
        <v>46161</v>
      </c>
      <c r="H786" s="210" t="s">
        <v>47142</v>
      </c>
      <c r="I786" s="210" t="s">
        <v>47143</v>
      </c>
      <c r="J786" s="210" t="s">
        <v>47144</v>
      </c>
      <c r="K786" s="210" t="s">
        <v>47145</v>
      </c>
      <c r="L786" s="210" t="s">
        <v>45700</v>
      </c>
      <c r="M786" s="82" t="s">
        <v>43499</v>
      </c>
      <c r="N786" s="91">
        <v>1</v>
      </c>
      <c r="O786" s="128">
        <v>95000</v>
      </c>
      <c r="P786" s="124">
        <f t="shared" si="19"/>
        <v>95000</v>
      </c>
      <c r="Q786" s="89" t="s">
        <v>12039</v>
      </c>
      <c r="R786" s="89" t="s">
        <v>46158</v>
      </c>
      <c r="S786" s="129">
        <v>591010000</v>
      </c>
      <c r="T786" s="93">
        <v>100</v>
      </c>
    </row>
    <row r="787" spans="2:20" ht="15" customHeight="1">
      <c r="B787" s="90" t="s">
        <v>47146</v>
      </c>
      <c r="C787" s="210" t="s">
        <v>44743</v>
      </c>
      <c r="D787" s="135" t="s">
        <v>12050</v>
      </c>
      <c r="E787" s="135" t="s">
        <v>47147</v>
      </c>
      <c r="F787" s="135" t="s">
        <v>47148</v>
      </c>
      <c r="G787" s="135" t="s">
        <v>47149</v>
      </c>
      <c r="H787" s="270" t="s">
        <v>47150</v>
      </c>
      <c r="I787" s="135" t="s">
        <v>47151</v>
      </c>
      <c r="J787" s="135"/>
      <c r="K787" s="135"/>
      <c r="L787" s="210" t="s">
        <v>45700</v>
      </c>
      <c r="M787" s="94" t="s">
        <v>43499</v>
      </c>
      <c r="N787" s="233">
        <v>164</v>
      </c>
      <c r="O787" s="107">
        <v>20600</v>
      </c>
      <c r="P787" s="108">
        <f t="shared" si="19"/>
        <v>3378400</v>
      </c>
      <c r="Q787" s="89" t="s">
        <v>12039</v>
      </c>
      <c r="R787" s="544" t="s">
        <v>47152</v>
      </c>
      <c r="S787" s="109">
        <v>591010000</v>
      </c>
      <c r="T787" s="109">
        <v>40</v>
      </c>
    </row>
    <row r="788" spans="2:20" ht="15" customHeight="1">
      <c r="B788" s="90" t="s">
        <v>47153</v>
      </c>
      <c r="C788" s="210" t="s">
        <v>44743</v>
      </c>
      <c r="D788" s="135" t="s">
        <v>12050</v>
      </c>
      <c r="E788" s="270" t="s">
        <v>47154</v>
      </c>
      <c r="F788" s="135" t="s">
        <v>47155</v>
      </c>
      <c r="G788" s="270" t="s">
        <v>47156</v>
      </c>
      <c r="H788" s="135" t="s">
        <v>47157</v>
      </c>
      <c r="I788" s="270" t="s">
        <v>47158</v>
      </c>
      <c r="J788" s="135" t="s">
        <v>47159</v>
      </c>
      <c r="K788" s="135" t="s">
        <v>47160</v>
      </c>
      <c r="L788" s="210" t="s">
        <v>45700</v>
      </c>
      <c r="M788" s="94" t="s">
        <v>43499</v>
      </c>
      <c r="N788" s="229">
        <v>4</v>
      </c>
      <c r="O788" s="97">
        <v>1200000</v>
      </c>
      <c r="P788" s="108">
        <f t="shared" si="19"/>
        <v>4800000</v>
      </c>
      <c r="Q788" s="89" t="s">
        <v>12039</v>
      </c>
      <c r="R788" s="545" t="s">
        <v>47152</v>
      </c>
      <c r="S788" s="83">
        <v>591010000</v>
      </c>
      <c r="T788" s="83">
        <v>40</v>
      </c>
    </row>
    <row r="789" spans="2:20" ht="15" customHeight="1">
      <c r="B789" s="90" t="s">
        <v>47161</v>
      </c>
      <c r="C789" s="210" t="s">
        <v>44743</v>
      </c>
      <c r="D789" s="135" t="s">
        <v>12050</v>
      </c>
      <c r="E789" s="270" t="s">
        <v>47162</v>
      </c>
      <c r="F789" s="270" t="s">
        <v>47163</v>
      </c>
      <c r="G789" s="135" t="s">
        <v>44785</v>
      </c>
      <c r="H789" s="270" t="s">
        <v>47164</v>
      </c>
      <c r="I789" s="270" t="s">
        <v>47164</v>
      </c>
      <c r="J789" s="135" t="s">
        <v>47165</v>
      </c>
      <c r="K789" s="135" t="s">
        <v>47165</v>
      </c>
      <c r="L789" s="135" t="s">
        <v>45700</v>
      </c>
      <c r="M789" s="78" t="s">
        <v>44643</v>
      </c>
      <c r="N789" s="107">
        <v>150</v>
      </c>
      <c r="O789" s="107">
        <v>795</v>
      </c>
      <c r="P789" s="108">
        <f t="shared" si="19"/>
        <v>119250</v>
      </c>
      <c r="Q789" s="80" t="s">
        <v>12040</v>
      </c>
      <c r="R789" s="544" t="s">
        <v>43759</v>
      </c>
      <c r="S789" s="109">
        <v>591010000</v>
      </c>
      <c r="T789" s="109">
        <v>50</v>
      </c>
    </row>
    <row r="790" spans="2:20" ht="15" customHeight="1">
      <c r="B790" s="90" t="s">
        <v>47166</v>
      </c>
      <c r="C790" s="210" t="s">
        <v>44743</v>
      </c>
      <c r="D790" s="135" t="s">
        <v>12050</v>
      </c>
      <c r="E790" s="270" t="s">
        <v>47167</v>
      </c>
      <c r="F790" s="270" t="s">
        <v>47163</v>
      </c>
      <c r="G790" s="270" t="s">
        <v>44785</v>
      </c>
      <c r="H790" s="270" t="s">
        <v>47168</v>
      </c>
      <c r="I790" s="270" t="s">
        <v>47168</v>
      </c>
      <c r="J790" s="135" t="s">
        <v>47169</v>
      </c>
      <c r="K790" s="135" t="s">
        <v>47169</v>
      </c>
      <c r="L790" s="135" t="s">
        <v>45700</v>
      </c>
      <c r="M790" s="78" t="s">
        <v>47170</v>
      </c>
      <c r="N790" s="107">
        <v>15</v>
      </c>
      <c r="O790" s="107">
        <v>9500</v>
      </c>
      <c r="P790" s="108">
        <f t="shared" si="19"/>
        <v>142500</v>
      </c>
      <c r="Q790" s="80" t="s">
        <v>12040</v>
      </c>
      <c r="R790" s="544" t="s">
        <v>43759</v>
      </c>
      <c r="S790" s="109">
        <v>591010000</v>
      </c>
      <c r="T790" s="109">
        <v>50</v>
      </c>
    </row>
    <row r="791" spans="2:20" ht="15" customHeight="1">
      <c r="B791" s="90" t="s">
        <v>47171</v>
      </c>
      <c r="C791" s="210" t="s">
        <v>44743</v>
      </c>
      <c r="D791" s="135" t="s">
        <v>12050</v>
      </c>
      <c r="E791" s="135" t="s">
        <v>47172</v>
      </c>
      <c r="F791" s="135" t="s">
        <v>47173</v>
      </c>
      <c r="G791" s="135" t="s">
        <v>43930</v>
      </c>
      <c r="H791" s="135" t="s">
        <v>47174</v>
      </c>
      <c r="I791" s="135" t="s">
        <v>47175</v>
      </c>
      <c r="J791" s="135" t="s">
        <v>47176</v>
      </c>
      <c r="K791" s="135" t="s">
        <v>47176</v>
      </c>
      <c r="L791" s="135" t="s">
        <v>45700</v>
      </c>
      <c r="M791" s="85" t="s">
        <v>43499</v>
      </c>
      <c r="N791" s="107">
        <v>100</v>
      </c>
      <c r="O791" s="107">
        <v>50</v>
      </c>
      <c r="P791" s="108">
        <f t="shared" si="19"/>
        <v>5000</v>
      </c>
      <c r="Q791" s="80" t="s">
        <v>12040</v>
      </c>
      <c r="R791" s="544" t="s">
        <v>43759</v>
      </c>
      <c r="S791" s="109">
        <v>591010000</v>
      </c>
      <c r="T791" s="109">
        <v>50</v>
      </c>
    </row>
    <row r="792" spans="2:20" ht="15" customHeight="1">
      <c r="B792" s="90" t="s">
        <v>47177</v>
      </c>
      <c r="C792" s="210" t="s">
        <v>44743</v>
      </c>
      <c r="D792" s="135" t="s">
        <v>12050</v>
      </c>
      <c r="E792" s="135" t="s">
        <v>47178</v>
      </c>
      <c r="F792" s="135" t="s">
        <v>47173</v>
      </c>
      <c r="G792" s="270" t="s">
        <v>43930</v>
      </c>
      <c r="H792" s="135" t="s">
        <v>47179</v>
      </c>
      <c r="I792" s="135" t="s">
        <v>47180</v>
      </c>
      <c r="J792" s="135" t="s">
        <v>47181</v>
      </c>
      <c r="K792" s="135" t="s">
        <v>47181</v>
      </c>
      <c r="L792" s="135" t="s">
        <v>45700</v>
      </c>
      <c r="M792" s="85" t="s">
        <v>43499</v>
      </c>
      <c r="N792" s="107">
        <v>5</v>
      </c>
      <c r="O792" s="107">
        <v>105</v>
      </c>
      <c r="P792" s="108">
        <f t="shared" si="19"/>
        <v>525</v>
      </c>
      <c r="Q792" s="80" t="s">
        <v>12040</v>
      </c>
      <c r="R792" s="544" t="s">
        <v>43759</v>
      </c>
      <c r="S792" s="109">
        <v>591010000</v>
      </c>
      <c r="T792" s="109">
        <v>50</v>
      </c>
    </row>
    <row r="793" spans="2:20" ht="15" customHeight="1">
      <c r="B793" s="90" t="s">
        <v>47182</v>
      </c>
      <c r="C793" s="210" t="s">
        <v>44743</v>
      </c>
      <c r="D793" s="135" t="s">
        <v>12050</v>
      </c>
      <c r="E793" s="135" t="s">
        <v>47183</v>
      </c>
      <c r="F793" s="135" t="s">
        <v>47173</v>
      </c>
      <c r="G793" s="135" t="s">
        <v>43930</v>
      </c>
      <c r="H793" s="135" t="s">
        <v>47184</v>
      </c>
      <c r="I793" s="135" t="s">
        <v>47185</v>
      </c>
      <c r="J793" s="135" t="s">
        <v>47186</v>
      </c>
      <c r="K793" s="135" t="s">
        <v>47186</v>
      </c>
      <c r="L793" s="135" t="s">
        <v>45700</v>
      </c>
      <c r="M793" s="85" t="s">
        <v>43499</v>
      </c>
      <c r="N793" s="107">
        <v>20</v>
      </c>
      <c r="O793" s="107">
        <v>255</v>
      </c>
      <c r="P793" s="108">
        <f t="shared" si="19"/>
        <v>5100</v>
      </c>
      <c r="Q793" s="80" t="s">
        <v>12040</v>
      </c>
      <c r="R793" s="544" t="s">
        <v>43759</v>
      </c>
      <c r="S793" s="109">
        <v>591010000</v>
      </c>
      <c r="T793" s="109">
        <v>50</v>
      </c>
    </row>
    <row r="794" spans="2:20" ht="15" customHeight="1">
      <c r="B794" s="90" t="s">
        <v>47187</v>
      </c>
      <c r="C794" s="210" t="s">
        <v>44743</v>
      </c>
      <c r="D794" s="135" t="s">
        <v>12050</v>
      </c>
      <c r="E794" s="270" t="s">
        <v>47188</v>
      </c>
      <c r="F794" s="270" t="s">
        <v>47189</v>
      </c>
      <c r="G794" s="270" t="s">
        <v>47190</v>
      </c>
      <c r="H794" s="270" t="s">
        <v>47191</v>
      </c>
      <c r="I794" s="135" t="s">
        <v>47192</v>
      </c>
      <c r="J794" s="135" t="s">
        <v>47193</v>
      </c>
      <c r="K794" s="135" t="s">
        <v>47194</v>
      </c>
      <c r="L794" s="135" t="s">
        <v>45700</v>
      </c>
      <c r="M794" s="78" t="s">
        <v>44643</v>
      </c>
      <c r="N794" s="107">
        <v>15</v>
      </c>
      <c r="O794" s="107">
        <v>170</v>
      </c>
      <c r="P794" s="108">
        <f t="shared" si="19"/>
        <v>2550</v>
      </c>
      <c r="Q794" s="80" t="s">
        <v>12040</v>
      </c>
      <c r="R794" s="544" t="s">
        <v>43759</v>
      </c>
      <c r="S794" s="109">
        <v>591010000</v>
      </c>
      <c r="T794" s="109">
        <v>50</v>
      </c>
    </row>
    <row r="795" spans="2:20" ht="15" customHeight="1">
      <c r="B795" s="90" t="s">
        <v>47195</v>
      </c>
      <c r="C795" s="210" t="s">
        <v>44743</v>
      </c>
      <c r="D795" s="135" t="s">
        <v>12050</v>
      </c>
      <c r="E795" s="301" t="s">
        <v>47196</v>
      </c>
      <c r="F795" s="301" t="s">
        <v>47197</v>
      </c>
      <c r="G795" s="270" t="s">
        <v>47198</v>
      </c>
      <c r="H795" s="301" t="s">
        <v>47199</v>
      </c>
      <c r="I795" s="270" t="s">
        <v>47200</v>
      </c>
      <c r="J795" s="135" t="s">
        <v>47201</v>
      </c>
      <c r="K795" s="135" t="s">
        <v>47201</v>
      </c>
      <c r="L795" s="135" t="s">
        <v>45700</v>
      </c>
      <c r="M795" s="85" t="s">
        <v>43499</v>
      </c>
      <c r="N795" s="107">
        <v>7</v>
      </c>
      <c r="O795" s="107">
        <v>12500</v>
      </c>
      <c r="P795" s="108">
        <f t="shared" si="19"/>
        <v>87500</v>
      </c>
      <c r="Q795" s="80" t="s">
        <v>12040</v>
      </c>
      <c r="R795" s="544" t="s">
        <v>43759</v>
      </c>
      <c r="S795" s="109">
        <v>591010000</v>
      </c>
      <c r="T795" s="109">
        <v>50</v>
      </c>
    </row>
    <row r="796" spans="2:20" ht="15" customHeight="1">
      <c r="B796" s="90" t="s">
        <v>47202</v>
      </c>
      <c r="C796" s="210" t="s">
        <v>44743</v>
      </c>
      <c r="D796" s="135" t="s">
        <v>12050</v>
      </c>
      <c r="E796" s="270" t="s">
        <v>47203</v>
      </c>
      <c r="F796" s="270" t="s">
        <v>47204</v>
      </c>
      <c r="G796" s="270" t="s">
        <v>47205</v>
      </c>
      <c r="H796" s="270" t="s">
        <v>47206</v>
      </c>
      <c r="I796" s="270" t="s">
        <v>47207</v>
      </c>
      <c r="J796" s="135" t="s">
        <v>47208</v>
      </c>
      <c r="K796" s="135" t="s">
        <v>47208</v>
      </c>
      <c r="L796" s="135" t="s">
        <v>45700</v>
      </c>
      <c r="M796" s="85" t="s">
        <v>43499</v>
      </c>
      <c r="N796" s="107">
        <v>1</v>
      </c>
      <c r="O796" s="107">
        <v>117000</v>
      </c>
      <c r="P796" s="108">
        <f t="shared" si="19"/>
        <v>117000</v>
      </c>
      <c r="Q796" s="80" t="s">
        <v>12040</v>
      </c>
      <c r="R796" s="544" t="s">
        <v>43759</v>
      </c>
      <c r="S796" s="109">
        <v>591010000</v>
      </c>
      <c r="T796" s="109">
        <v>50</v>
      </c>
    </row>
    <row r="797" spans="2:20" ht="15" customHeight="1">
      <c r="B797" s="90" t="s">
        <v>47209</v>
      </c>
      <c r="C797" s="210" t="s">
        <v>44743</v>
      </c>
      <c r="D797" s="135" t="s">
        <v>12050</v>
      </c>
      <c r="E797" s="270" t="s">
        <v>47210</v>
      </c>
      <c r="F797" s="270" t="s">
        <v>47211</v>
      </c>
      <c r="G797" s="270" t="s">
        <v>47212</v>
      </c>
      <c r="H797" s="270" t="s">
        <v>47213</v>
      </c>
      <c r="I797" s="135" t="s">
        <v>47214</v>
      </c>
      <c r="J797" s="135" t="s">
        <v>47215</v>
      </c>
      <c r="K797" s="135" t="s">
        <v>47215</v>
      </c>
      <c r="L797" s="135" t="s">
        <v>45700</v>
      </c>
      <c r="M797" s="85" t="s">
        <v>43499</v>
      </c>
      <c r="N797" s="107">
        <v>9</v>
      </c>
      <c r="O797" s="107">
        <v>335</v>
      </c>
      <c r="P797" s="108">
        <f t="shared" si="19"/>
        <v>3015</v>
      </c>
      <c r="Q797" s="80" t="s">
        <v>12040</v>
      </c>
      <c r="R797" s="544" t="s">
        <v>43759</v>
      </c>
      <c r="S797" s="109">
        <v>591010000</v>
      </c>
      <c r="T797" s="109">
        <v>50</v>
      </c>
    </row>
    <row r="798" spans="2:20" ht="15" customHeight="1">
      <c r="B798" s="90" t="s">
        <v>47216</v>
      </c>
      <c r="C798" s="210" t="s">
        <v>44743</v>
      </c>
      <c r="D798" s="135" t="s">
        <v>12050</v>
      </c>
      <c r="E798" s="270" t="s">
        <v>47217</v>
      </c>
      <c r="F798" s="270" t="s">
        <v>47218</v>
      </c>
      <c r="G798" s="270" t="s">
        <v>47219</v>
      </c>
      <c r="H798" s="270" t="s">
        <v>47220</v>
      </c>
      <c r="I798" s="135" t="s">
        <v>47221</v>
      </c>
      <c r="J798" s="135" t="s">
        <v>47222</v>
      </c>
      <c r="K798" s="135" t="s">
        <v>47223</v>
      </c>
      <c r="L798" s="135" t="s">
        <v>45700</v>
      </c>
      <c r="M798" s="85" t="s">
        <v>43499</v>
      </c>
      <c r="N798" s="107">
        <v>20</v>
      </c>
      <c r="O798" s="107">
        <v>85</v>
      </c>
      <c r="P798" s="108">
        <f t="shared" si="19"/>
        <v>1700</v>
      </c>
      <c r="Q798" s="80" t="s">
        <v>12040</v>
      </c>
      <c r="R798" s="544" t="s">
        <v>43759</v>
      </c>
      <c r="S798" s="109">
        <v>591010000</v>
      </c>
      <c r="T798" s="109">
        <v>50</v>
      </c>
    </row>
    <row r="799" spans="2:20" ht="15" customHeight="1">
      <c r="B799" s="90" t="s">
        <v>47224</v>
      </c>
      <c r="C799" s="210" t="s">
        <v>44743</v>
      </c>
      <c r="D799" s="135" t="s">
        <v>12050</v>
      </c>
      <c r="E799" s="270" t="s">
        <v>47225</v>
      </c>
      <c r="F799" s="270" t="s">
        <v>47226</v>
      </c>
      <c r="G799" s="135" t="s">
        <v>47227</v>
      </c>
      <c r="H799" s="270" t="s">
        <v>47228</v>
      </c>
      <c r="I799" s="135" t="s">
        <v>47229</v>
      </c>
      <c r="J799" s="135" t="s">
        <v>47230</v>
      </c>
      <c r="K799" s="135" t="s">
        <v>47230</v>
      </c>
      <c r="L799" s="135" t="s">
        <v>45700</v>
      </c>
      <c r="M799" s="85" t="s">
        <v>43499</v>
      </c>
      <c r="N799" s="107">
        <v>7</v>
      </c>
      <c r="O799" s="107">
        <v>10300</v>
      </c>
      <c r="P799" s="108">
        <f t="shared" si="19"/>
        <v>72100</v>
      </c>
      <c r="Q799" s="80" t="s">
        <v>12040</v>
      </c>
      <c r="R799" s="544" t="s">
        <v>43759</v>
      </c>
      <c r="S799" s="109">
        <v>591010000</v>
      </c>
      <c r="T799" s="109">
        <v>50</v>
      </c>
    </row>
    <row r="800" spans="2:20" ht="15" customHeight="1">
      <c r="B800" s="90" t="s">
        <v>47231</v>
      </c>
      <c r="C800" s="210" t="s">
        <v>44743</v>
      </c>
      <c r="D800" s="404" t="s">
        <v>12050</v>
      </c>
      <c r="E800" s="135" t="s">
        <v>47232</v>
      </c>
      <c r="F800" s="135" t="s">
        <v>47233</v>
      </c>
      <c r="G800" s="135" t="s">
        <v>47234</v>
      </c>
      <c r="H800" s="135" t="s">
        <v>47235</v>
      </c>
      <c r="I800" s="135" t="s">
        <v>47236</v>
      </c>
      <c r="J800" s="407" t="s">
        <v>47237</v>
      </c>
      <c r="K800" s="407" t="s">
        <v>47237</v>
      </c>
      <c r="L800" s="210" t="s">
        <v>45700</v>
      </c>
      <c r="M800" s="94" t="s">
        <v>43499</v>
      </c>
      <c r="N800" s="115">
        <v>1</v>
      </c>
      <c r="O800" s="134">
        <v>70000</v>
      </c>
      <c r="P800" s="108">
        <f t="shared" si="19"/>
        <v>70000</v>
      </c>
      <c r="Q800" s="80" t="s">
        <v>12040</v>
      </c>
      <c r="R800" s="109" t="s">
        <v>47238</v>
      </c>
      <c r="S800" s="113">
        <v>591010000</v>
      </c>
      <c r="T800" s="114">
        <v>100</v>
      </c>
    </row>
    <row r="801" spans="2:20" ht="15" customHeight="1">
      <c r="B801" s="90" t="s">
        <v>47239</v>
      </c>
      <c r="C801" s="210" t="s">
        <v>44743</v>
      </c>
      <c r="D801" s="404" t="s">
        <v>12050</v>
      </c>
      <c r="E801" s="135" t="s">
        <v>47232</v>
      </c>
      <c r="F801" s="135" t="s">
        <v>47233</v>
      </c>
      <c r="G801" s="135" t="s">
        <v>47234</v>
      </c>
      <c r="H801" s="135" t="s">
        <v>47235</v>
      </c>
      <c r="I801" s="135" t="s">
        <v>47236</v>
      </c>
      <c r="J801" s="328" t="s">
        <v>47240</v>
      </c>
      <c r="K801" s="328" t="s">
        <v>47240</v>
      </c>
      <c r="L801" s="210" t="s">
        <v>45700</v>
      </c>
      <c r="M801" s="94" t="s">
        <v>43499</v>
      </c>
      <c r="N801" s="115">
        <v>3</v>
      </c>
      <c r="O801" s="97">
        <v>88000</v>
      </c>
      <c r="P801" s="108">
        <f t="shared" si="19"/>
        <v>264000</v>
      </c>
      <c r="Q801" s="80" t="s">
        <v>12040</v>
      </c>
      <c r="R801" s="109" t="s">
        <v>47238</v>
      </c>
      <c r="S801" s="113">
        <v>591010000</v>
      </c>
      <c r="T801" s="114">
        <v>100</v>
      </c>
    </row>
    <row r="802" spans="2:20" ht="15" customHeight="1">
      <c r="B802" s="90" t="s">
        <v>47241</v>
      </c>
      <c r="C802" s="210" t="s">
        <v>44743</v>
      </c>
      <c r="D802" s="404" t="s">
        <v>12050</v>
      </c>
      <c r="E802" s="135" t="s">
        <v>47232</v>
      </c>
      <c r="F802" s="135" t="s">
        <v>47233</v>
      </c>
      <c r="G802" s="135" t="s">
        <v>47234</v>
      </c>
      <c r="H802" s="315" t="s">
        <v>47235</v>
      </c>
      <c r="I802" s="135" t="s">
        <v>47236</v>
      </c>
      <c r="J802" s="328" t="s">
        <v>47242</v>
      </c>
      <c r="K802" s="328" t="s">
        <v>47242</v>
      </c>
      <c r="L802" s="210" t="s">
        <v>45700</v>
      </c>
      <c r="M802" s="94" t="s">
        <v>43499</v>
      </c>
      <c r="N802" s="115">
        <v>2</v>
      </c>
      <c r="O802" s="134">
        <v>100000</v>
      </c>
      <c r="P802" s="108">
        <f t="shared" si="19"/>
        <v>200000</v>
      </c>
      <c r="Q802" s="80" t="s">
        <v>12040</v>
      </c>
      <c r="R802" s="109" t="s">
        <v>47238</v>
      </c>
      <c r="S802" s="113">
        <v>591010000</v>
      </c>
      <c r="T802" s="114">
        <v>100</v>
      </c>
    </row>
    <row r="803" spans="2:20" ht="15" customHeight="1">
      <c r="B803" s="90" t="s">
        <v>47243</v>
      </c>
      <c r="C803" s="210" t="s">
        <v>44743</v>
      </c>
      <c r="D803" s="404" t="s">
        <v>12050</v>
      </c>
      <c r="E803" s="135" t="s">
        <v>47232</v>
      </c>
      <c r="F803" s="404" t="s">
        <v>47233</v>
      </c>
      <c r="G803" s="135" t="s">
        <v>47234</v>
      </c>
      <c r="H803" s="315" t="s">
        <v>47235</v>
      </c>
      <c r="I803" s="135" t="s">
        <v>47236</v>
      </c>
      <c r="J803" s="135" t="s">
        <v>47244</v>
      </c>
      <c r="K803" s="135" t="s">
        <v>47244</v>
      </c>
      <c r="L803" s="210" t="s">
        <v>45700</v>
      </c>
      <c r="M803" s="94" t="s">
        <v>43499</v>
      </c>
      <c r="N803" s="115">
        <v>1</v>
      </c>
      <c r="O803" s="244">
        <v>405000</v>
      </c>
      <c r="P803" s="108">
        <f t="shared" si="19"/>
        <v>405000</v>
      </c>
      <c r="Q803" s="80" t="s">
        <v>12040</v>
      </c>
      <c r="R803" s="109" t="s">
        <v>47238</v>
      </c>
      <c r="S803" s="113">
        <v>591010000</v>
      </c>
      <c r="T803" s="114">
        <v>100</v>
      </c>
    </row>
    <row r="804" spans="2:20" ht="15" customHeight="1">
      <c r="B804" s="90" t="s">
        <v>47245</v>
      </c>
      <c r="C804" s="210" t="s">
        <v>44743</v>
      </c>
      <c r="D804" s="210" t="s">
        <v>12050</v>
      </c>
      <c r="E804" s="212" t="s">
        <v>47246</v>
      </c>
      <c r="F804" s="212" t="s">
        <v>47247</v>
      </c>
      <c r="G804" s="212" t="s">
        <v>47247</v>
      </c>
      <c r="H804" s="210" t="s">
        <v>47248</v>
      </c>
      <c r="I804" s="270" t="s">
        <v>47249</v>
      </c>
      <c r="J804" s="210" t="s">
        <v>47250</v>
      </c>
      <c r="K804" s="210" t="s">
        <v>47250</v>
      </c>
      <c r="L804" s="210" t="s">
        <v>45700</v>
      </c>
      <c r="M804" s="82" t="s">
        <v>43499</v>
      </c>
      <c r="N804" s="128">
        <v>4</v>
      </c>
      <c r="O804" s="128">
        <v>20500</v>
      </c>
      <c r="P804" s="124">
        <f t="shared" si="19"/>
        <v>82000</v>
      </c>
      <c r="Q804" s="89" t="s">
        <v>12040</v>
      </c>
      <c r="R804" s="89" t="s">
        <v>46158</v>
      </c>
      <c r="S804" s="129">
        <v>591010000</v>
      </c>
      <c r="T804" s="93">
        <v>100</v>
      </c>
    </row>
    <row r="805" spans="2:20" ht="15" customHeight="1">
      <c r="B805" s="90" t="s">
        <v>47251</v>
      </c>
      <c r="C805" s="210" t="s">
        <v>44743</v>
      </c>
      <c r="D805" s="90" t="s">
        <v>12050</v>
      </c>
      <c r="E805" s="301" t="s">
        <v>47252</v>
      </c>
      <c r="F805" s="406" t="s">
        <v>47253</v>
      </c>
      <c r="G805" s="406" t="s">
        <v>47254</v>
      </c>
      <c r="H805" s="270" t="s">
        <v>47255</v>
      </c>
      <c r="I805" s="270" t="s">
        <v>47256</v>
      </c>
      <c r="J805" s="135" t="s">
        <v>47257</v>
      </c>
      <c r="K805" s="135" t="s">
        <v>47257</v>
      </c>
      <c r="L805" s="210" t="s">
        <v>45700</v>
      </c>
      <c r="M805" s="237" t="s">
        <v>43499</v>
      </c>
      <c r="N805" s="97">
        <v>320</v>
      </c>
      <c r="O805" s="134">
        <v>2300</v>
      </c>
      <c r="P805" s="121">
        <f>IFERROR(N805*O805,0)</f>
        <v>736000</v>
      </c>
      <c r="Q805" s="80" t="s">
        <v>12040</v>
      </c>
      <c r="R805" s="80" t="s">
        <v>47258</v>
      </c>
      <c r="S805" s="133">
        <v>591010000</v>
      </c>
      <c r="T805" s="217">
        <v>100</v>
      </c>
    </row>
    <row r="806" spans="2:20" ht="15" customHeight="1">
      <c r="B806" s="90" t="s">
        <v>47259</v>
      </c>
      <c r="C806" s="210" t="s">
        <v>44743</v>
      </c>
      <c r="D806" s="90" t="s">
        <v>12050</v>
      </c>
      <c r="E806" s="270" t="s">
        <v>47260</v>
      </c>
      <c r="F806" s="299" t="s">
        <v>47261</v>
      </c>
      <c r="G806" s="299" t="s">
        <v>46591</v>
      </c>
      <c r="H806" s="299" t="s">
        <v>47262</v>
      </c>
      <c r="I806" s="299" t="s">
        <v>47263</v>
      </c>
      <c r="J806" s="135" t="s">
        <v>47264</v>
      </c>
      <c r="K806" s="135" t="s">
        <v>47264</v>
      </c>
      <c r="L806" s="210" t="s">
        <v>45700</v>
      </c>
      <c r="M806" s="237" t="s">
        <v>43499</v>
      </c>
      <c r="N806" s="97">
        <v>204</v>
      </c>
      <c r="O806" s="134">
        <v>1500</v>
      </c>
      <c r="P806" s="121">
        <f t="shared" ref="P806:P858" si="20">IFERROR(N806*O806,0)</f>
        <v>306000</v>
      </c>
      <c r="Q806" s="80" t="s">
        <v>12040</v>
      </c>
      <c r="R806" s="80" t="s">
        <v>47258</v>
      </c>
      <c r="S806" s="133">
        <v>591010000</v>
      </c>
      <c r="T806" s="217">
        <v>100</v>
      </c>
    </row>
    <row r="807" spans="2:20" ht="15" customHeight="1">
      <c r="B807" s="90" t="s">
        <v>47265</v>
      </c>
      <c r="C807" s="210" t="s">
        <v>44743</v>
      </c>
      <c r="D807" s="90" t="s">
        <v>12050</v>
      </c>
      <c r="E807" s="301" t="s">
        <v>47266</v>
      </c>
      <c r="F807" s="301" t="s">
        <v>47267</v>
      </c>
      <c r="G807" s="270" t="s">
        <v>47268</v>
      </c>
      <c r="H807" s="301" t="s">
        <v>47267</v>
      </c>
      <c r="I807" s="270" t="s">
        <v>47268</v>
      </c>
      <c r="J807" s="406" t="s">
        <v>47269</v>
      </c>
      <c r="K807" s="406" t="s">
        <v>47270</v>
      </c>
      <c r="L807" s="210" t="s">
        <v>45700</v>
      </c>
      <c r="M807" s="237" t="s">
        <v>43871</v>
      </c>
      <c r="N807" s="97">
        <v>155</v>
      </c>
      <c r="O807" s="134">
        <v>895</v>
      </c>
      <c r="P807" s="121">
        <f>IFERROR(N807*O807,0)</f>
        <v>138725</v>
      </c>
      <c r="Q807" s="80" t="s">
        <v>12040</v>
      </c>
      <c r="R807" s="80" t="s">
        <v>47258</v>
      </c>
      <c r="S807" s="133">
        <v>591010000</v>
      </c>
      <c r="T807" s="217">
        <v>0</v>
      </c>
    </row>
    <row r="808" spans="2:20" ht="15" customHeight="1">
      <c r="B808" s="90" t="s">
        <v>47271</v>
      </c>
      <c r="C808" s="210" t="s">
        <v>44743</v>
      </c>
      <c r="D808" s="90" t="s">
        <v>12050</v>
      </c>
      <c r="E808" s="401" t="s">
        <v>44777</v>
      </c>
      <c r="F808" s="135" t="s">
        <v>47272</v>
      </c>
      <c r="G808" s="135" t="s">
        <v>44853</v>
      </c>
      <c r="H808" s="135" t="s">
        <v>47273</v>
      </c>
      <c r="I808" s="270" t="s">
        <v>47274</v>
      </c>
      <c r="J808" s="135" t="s">
        <v>47275</v>
      </c>
      <c r="K808" s="135" t="s">
        <v>47275</v>
      </c>
      <c r="L808" s="210" t="s">
        <v>45700</v>
      </c>
      <c r="M808" s="237" t="s">
        <v>44643</v>
      </c>
      <c r="N808" s="97">
        <v>4</v>
      </c>
      <c r="O808" s="134">
        <v>9000</v>
      </c>
      <c r="P808" s="121">
        <f t="shared" si="20"/>
        <v>36000</v>
      </c>
      <c r="Q808" s="80" t="s">
        <v>12040</v>
      </c>
      <c r="R808" s="80" t="s">
        <v>47258</v>
      </c>
      <c r="S808" s="133">
        <v>591010000</v>
      </c>
      <c r="T808" s="217">
        <v>0</v>
      </c>
    </row>
    <row r="809" spans="2:20" ht="15" customHeight="1">
      <c r="B809" s="90" t="s">
        <v>47276</v>
      </c>
      <c r="C809" s="210" t="s">
        <v>44743</v>
      </c>
      <c r="D809" s="90" t="s">
        <v>12050</v>
      </c>
      <c r="E809" s="270" t="s">
        <v>47277</v>
      </c>
      <c r="F809" s="270" t="s">
        <v>47278</v>
      </c>
      <c r="G809" s="270" t="s">
        <v>47279</v>
      </c>
      <c r="H809" s="270" t="s">
        <v>47280</v>
      </c>
      <c r="I809" s="270" t="s">
        <v>47281</v>
      </c>
      <c r="J809" s="135" t="s">
        <v>47282</v>
      </c>
      <c r="K809" s="135" t="s">
        <v>47282</v>
      </c>
      <c r="L809" s="210" t="s">
        <v>45700</v>
      </c>
      <c r="M809" s="237" t="s">
        <v>43499</v>
      </c>
      <c r="N809" s="97">
        <v>26</v>
      </c>
      <c r="O809" s="134">
        <v>284</v>
      </c>
      <c r="P809" s="121">
        <f>IFERROR(N809*O809,0)</f>
        <v>7384</v>
      </c>
      <c r="Q809" s="80" t="s">
        <v>12040</v>
      </c>
      <c r="R809" s="80" t="s">
        <v>47258</v>
      </c>
      <c r="S809" s="133">
        <v>591010000</v>
      </c>
      <c r="T809" s="217">
        <v>0</v>
      </c>
    </row>
    <row r="810" spans="2:20" ht="15" customHeight="1">
      <c r="B810" s="90" t="s">
        <v>47283</v>
      </c>
      <c r="C810" s="210" t="s">
        <v>44743</v>
      </c>
      <c r="D810" s="90" t="s">
        <v>12050</v>
      </c>
      <c r="E810" s="270" t="s">
        <v>47284</v>
      </c>
      <c r="F810" s="270" t="s">
        <v>47278</v>
      </c>
      <c r="G810" s="270" t="s">
        <v>47285</v>
      </c>
      <c r="H810" s="270" t="s">
        <v>47286</v>
      </c>
      <c r="I810" s="270" t="s">
        <v>47287</v>
      </c>
      <c r="J810" s="135" t="s">
        <v>47288</v>
      </c>
      <c r="K810" s="135" t="s">
        <v>47288</v>
      </c>
      <c r="L810" s="210" t="s">
        <v>45700</v>
      </c>
      <c r="M810" s="237" t="s">
        <v>43499</v>
      </c>
      <c r="N810" s="97">
        <v>12</v>
      </c>
      <c r="O810" s="134">
        <v>280</v>
      </c>
      <c r="P810" s="121">
        <f>IFERROR(N810*O810,0)</f>
        <v>3360</v>
      </c>
      <c r="Q810" s="80" t="s">
        <v>12040</v>
      </c>
      <c r="R810" s="80" t="s">
        <v>47258</v>
      </c>
      <c r="S810" s="133">
        <v>591010000</v>
      </c>
      <c r="T810" s="217">
        <v>0</v>
      </c>
    </row>
    <row r="811" spans="2:20" ht="15" customHeight="1">
      <c r="B811" s="90" t="s">
        <v>47289</v>
      </c>
      <c r="C811" s="210" t="s">
        <v>44743</v>
      </c>
      <c r="D811" s="90" t="s">
        <v>12050</v>
      </c>
      <c r="E811" s="301" t="s">
        <v>47290</v>
      </c>
      <c r="F811" s="135" t="s">
        <v>47291</v>
      </c>
      <c r="G811" s="135" t="s">
        <v>47292</v>
      </c>
      <c r="H811" s="270" t="s">
        <v>47293</v>
      </c>
      <c r="I811" s="270" t="s">
        <v>47294</v>
      </c>
      <c r="J811" s="270" t="s">
        <v>47295</v>
      </c>
      <c r="K811" s="270" t="s">
        <v>47295</v>
      </c>
      <c r="L811" s="210" t="s">
        <v>45700</v>
      </c>
      <c r="M811" s="237" t="s">
        <v>43871</v>
      </c>
      <c r="N811" s="97">
        <v>90</v>
      </c>
      <c r="O811" s="134">
        <v>1598.44</v>
      </c>
      <c r="P811" s="121">
        <f t="shared" si="20"/>
        <v>143859.6</v>
      </c>
      <c r="Q811" s="80" t="s">
        <v>12040</v>
      </c>
      <c r="R811" s="80" t="s">
        <v>47258</v>
      </c>
      <c r="S811" s="133">
        <v>591010000</v>
      </c>
      <c r="T811" s="217">
        <v>0</v>
      </c>
    </row>
    <row r="812" spans="2:20" ht="15" customHeight="1">
      <c r="B812" s="90" t="s">
        <v>47296</v>
      </c>
      <c r="C812" s="210" t="s">
        <v>44743</v>
      </c>
      <c r="D812" s="90" t="s">
        <v>12050</v>
      </c>
      <c r="E812" s="211" t="s">
        <v>47297</v>
      </c>
      <c r="F812" s="435" t="s">
        <v>47298</v>
      </c>
      <c r="G812" s="286" t="s">
        <v>44632</v>
      </c>
      <c r="H812" s="286" t="s">
        <v>47299</v>
      </c>
      <c r="I812" s="270" t="s">
        <v>47300</v>
      </c>
      <c r="J812" s="135" t="s">
        <v>47301</v>
      </c>
      <c r="K812" s="135" t="s">
        <v>47302</v>
      </c>
      <c r="L812" s="210" t="s">
        <v>45700</v>
      </c>
      <c r="M812" s="237" t="s">
        <v>44643</v>
      </c>
      <c r="N812" s="239">
        <v>50</v>
      </c>
      <c r="O812" s="239">
        <v>290</v>
      </c>
      <c r="P812" s="121">
        <f>IFERROR(N812*O812,0)</f>
        <v>14500</v>
      </c>
      <c r="Q812" s="80" t="s">
        <v>12040</v>
      </c>
      <c r="R812" s="80" t="s">
        <v>47258</v>
      </c>
      <c r="S812" s="133">
        <v>591010000</v>
      </c>
      <c r="T812" s="217">
        <v>0</v>
      </c>
    </row>
    <row r="813" spans="2:20" ht="15" customHeight="1">
      <c r="B813" s="90" t="s">
        <v>47303</v>
      </c>
      <c r="C813" s="210" t="s">
        <v>44743</v>
      </c>
      <c r="D813" s="90" t="s">
        <v>12050</v>
      </c>
      <c r="E813" s="270" t="s">
        <v>47304</v>
      </c>
      <c r="F813" s="270" t="s">
        <v>47305</v>
      </c>
      <c r="G813" s="270" t="s">
        <v>47306</v>
      </c>
      <c r="H813" s="270" t="s">
        <v>47307</v>
      </c>
      <c r="I813" s="270" t="s">
        <v>47308</v>
      </c>
      <c r="J813" s="135" t="s">
        <v>47309</v>
      </c>
      <c r="K813" s="135" t="s">
        <v>47309</v>
      </c>
      <c r="L813" s="210" t="s">
        <v>45700</v>
      </c>
      <c r="M813" s="237" t="s">
        <v>43871</v>
      </c>
      <c r="N813" s="97">
        <v>40</v>
      </c>
      <c r="O813" s="134">
        <v>8700</v>
      </c>
      <c r="P813" s="121">
        <f t="shared" si="20"/>
        <v>348000</v>
      </c>
      <c r="Q813" s="80" t="s">
        <v>12040</v>
      </c>
      <c r="R813" s="80" t="s">
        <v>47258</v>
      </c>
      <c r="S813" s="133">
        <v>591010000</v>
      </c>
      <c r="T813" s="217">
        <v>50</v>
      </c>
    </row>
    <row r="814" spans="2:20" ht="15" customHeight="1">
      <c r="B814" s="90" t="s">
        <v>47310</v>
      </c>
      <c r="C814" s="210" t="s">
        <v>44743</v>
      </c>
      <c r="D814" s="90" t="s">
        <v>12050</v>
      </c>
      <c r="E814" s="135" t="s">
        <v>47311</v>
      </c>
      <c r="F814" s="135" t="s">
        <v>47312</v>
      </c>
      <c r="G814" s="135" t="s">
        <v>47313</v>
      </c>
      <c r="H814" s="135" t="s">
        <v>47314</v>
      </c>
      <c r="I814" s="135" t="s">
        <v>47315</v>
      </c>
      <c r="J814" s="135" t="s">
        <v>47316</v>
      </c>
      <c r="K814" s="135" t="s">
        <v>47317</v>
      </c>
      <c r="L814" s="210" t="s">
        <v>45700</v>
      </c>
      <c r="M814" s="237" t="s">
        <v>43871</v>
      </c>
      <c r="N814" s="97">
        <v>45</v>
      </c>
      <c r="O814" s="97">
        <v>7600</v>
      </c>
      <c r="P814" s="121">
        <f t="shared" si="20"/>
        <v>342000</v>
      </c>
      <c r="Q814" s="80" t="s">
        <v>12040</v>
      </c>
      <c r="R814" s="80" t="s">
        <v>47258</v>
      </c>
      <c r="S814" s="133">
        <v>591010000</v>
      </c>
      <c r="T814" s="217">
        <v>50</v>
      </c>
    </row>
    <row r="815" spans="2:20" ht="15" customHeight="1">
      <c r="B815" s="90" t="s">
        <v>47318</v>
      </c>
      <c r="C815" s="210" t="s">
        <v>44743</v>
      </c>
      <c r="D815" s="90" t="s">
        <v>12050</v>
      </c>
      <c r="E815" s="270" t="s">
        <v>47319</v>
      </c>
      <c r="F815" s="270" t="s">
        <v>47320</v>
      </c>
      <c r="G815" s="270" t="s">
        <v>47321</v>
      </c>
      <c r="H815" s="270" t="s">
        <v>47322</v>
      </c>
      <c r="I815" s="270" t="s">
        <v>47323</v>
      </c>
      <c r="J815" s="135" t="s">
        <v>47324</v>
      </c>
      <c r="K815" s="135" t="s">
        <v>47324</v>
      </c>
      <c r="L815" s="210" t="s">
        <v>45700</v>
      </c>
      <c r="M815" s="237" t="s">
        <v>43499</v>
      </c>
      <c r="N815" s="97">
        <v>12</v>
      </c>
      <c r="O815" s="134">
        <v>4950</v>
      </c>
      <c r="P815" s="121">
        <f t="shared" si="20"/>
        <v>59400</v>
      </c>
      <c r="Q815" s="80" t="s">
        <v>12040</v>
      </c>
      <c r="R815" s="80" t="s">
        <v>47258</v>
      </c>
      <c r="S815" s="133">
        <v>591010000</v>
      </c>
      <c r="T815" s="217">
        <v>0</v>
      </c>
    </row>
    <row r="816" spans="2:20" ht="15" customHeight="1">
      <c r="B816" s="90" t="s">
        <v>47325</v>
      </c>
      <c r="C816" s="210" t="s">
        <v>44743</v>
      </c>
      <c r="D816" s="90" t="s">
        <v>12050</v>
      </c>
      <c r="E816" s="270" t="s">
        <v>47319</v>
      </c>
      <c r="F816" s="270" t="s">
        <v>47320</v>
      </c>
      <c r="G816" s="270" t="s">
        <v>47321</v>
      </c>
      <c r="H816" s="270" t="s">
        <v>47322</v>
      </c>
      <c r="I816" s="270" t="s">
        <v>47323</v>
      </c>
      <c r="J816" s="135" t="s">
        <v>47326</v>
      </c>
      <c r="K816" s="135" t="s">
        <v>47326</v>
      </c>
      <c r="L816" s="210" t="s">
        <v>45700</v>
      </c>
      <c r="M816" s="237" t="s">
        <v>43499</v>
      </c>
      <c r="N816" s="97">
        <v>36</v>
      </c>
      <c r="O816" s="134">
        <v>3100</v>
      </c>
      <c r="P816" s="121">
        <f t="shared" si="20"/>
        <v>111600</v>
      </c>
      <c r="Q816" s="80" t="s">
        <v>12040</v>
      </c>
      <c r="R816" s="80" t="s">
        <v>47258</v>
      </c>
      <c r="S816" s="133">
        <v>591010000</v>
      </c>
      <c r="T816" s="217">
        <v>0</v>
      </c>
    </row>
    <row r="817" spans="2:20" ht="15" customHeight="1">
      <c r="B817" s="90" t="s">
        <v>47327</v>
      </c>
      <c r="C817" s="210" t="s">
        <v>44743</v>
      </c>
      <c r="D817" s="90" t="s">
        <v>12050</v>
      </c>
      <c r="E817" s="270" t="s">
        <v>47319</v>
      </c>
      <c r="F817" s="270" t="s">
        <v>47320</v>
      </c>
      <c r="G817" s="270" t="s">
        <v>47321</v>
      </c>
      <c r="H817" s="270" t="s">
        <v>47322</v>
      </c>
      <c r="I817" s="270" t="s">
        <v>47323</v>
      </c>
      <c r="J817" s="135" t="s">
        <v>47328</v>
      </c>
      <c r="K817" s="135" t="s">
        <v>47328</v>
      </c>
      <c r="L817" s="210" t="s">
        <v>45700</v>
      </c>
      <c r="M817" s="237" t="s">
        <v>43499</v>
      </c>
      <c r="N817" s="97">
        <v>20</v>
      </c>
      <c r="O817" s="134">
        <v>2390</v>
      </c>
      <c r="P817" s="121">
        <f t="shared" si="20"/>
        <v>47800</v>
      </c>
      <c r="Q817" s="80" t="s">
        <v>12040</v>
      </c>
      <c r="R817" s="80" t="s">
        <v>47258</v>
      </c>
      <c r="S817" s="133">
        <v>591010000</v>
      </c>
      <c r="T817" s="217">
        <v>0</v>
      </c>
    </row>
    <row r="818" spans="2:20" ht="15" customHeight="1">
      <c r="B818" s="90" t="s">
        <v>47329</v>
      </c>
      <c r="C818" s="210" t="s">
        <v>44743</v>
      </c>
      <c r="D818" s="90" t="s">
        <v>12050</v>
      </c>
      <c r="E818" s="270" t="s">
        <v>47319</v>
      </c>
      <c r="F818" s="270" t="s">
        <v>47320</v>
      </c>
      <c r="G818" s="270" t="s">
        <v>47321</v>
      </c>
      <c r="H818" s="270" t="s">
        <v>47322</v>
      </c>
      <c r="I818" s="270" t="s">
        <v>47323</v>
      </c>
      <c r="J818" s="135" t="s">
        <v>47330</v>
      </c>
      <c r="K818" s="135" t="s">
        <v>47330</v>
      </c>
      <c r="L818" s="210" t="s">
        <v>45700</v>
      </c>
      <c r="M818" s="237" t="s">
        <v>43499</v>
      </c>
      <c r="N818" s="97">
        <v>56</v>
      </c>
      <c r="O818" s="134">
        <v>3200</v>
      </c>
      <c r="P818" s="121">
        <f t="shared" si="20"/>
        <v>179200</v>
      </c>
      <c r="Q818" s="80" t="s">
        <v>12040</v>
      </c>
      <c r="R818" s="80" t="s">
        <v>47258</v>
      </c>
      <c r="S818" s="133">
        <v>591010000</v>
      </c>
      <c r="T818" s="217">
        <v>0</v>
      </c>
    </row>
    <row r="819" spans="2:20" ht="15" customHeight="1">
      <c r="B819" s="90" t="s">
        <v>47331</v>
      </c>
      <c r="C819" s="210" t="s">
        <v>44743</v>
      </c>
      <c r="D819" s="90" t="s">
        <v>12050</v>
      </c>
      <c r="E819" s="270" t="s">
        <v>47319</v>
      </c>
      <c r="F819" s="270" t="s">
        <v>47320</v>
      </c>
      <c r="G819" s="270" t="s">
        <v>47321</v>
      </c>
      <c r="H819" s="270" t="s">
        <v>47322</v>
      </c>
      <c r="I819" s="270" t="s">
        <v>47323</v>
      </c>
      <c r="J819" s="135" t="s">
        <v>47332</v>
      </c>
      <c r="K819" s="135" t="s">
        <v>48954</v>
      </c>
      <c r="L819" s="210" t="s">
        <v>45700</v>
      </c>
      <c r="M819" s="237" t="s">
        <v>43499</v>
      </c>
      <c r="N819" s="97">
        <v>56</v>
      </c>
      <c r="O819" s="97">
        <v>3500</v>
      </c>
      <c r="P819" s="121">
        <f t="shared" si="20"/>
        <v>196000</v>
      </c>
      <c r="Q819" s="80" t="s">
        <v>12040</v>
      </c>
      <c r="R819" s="80" t="s">
        <v>47258</v>
      </c>
      <c r="S819" s="133">
        <v>591010000</v>
      </c>
      <c r="T819" s="217">
        <v>0</v>
      </c>
    </row>
    <row r="820" spans="2:20" ht="15" customHeight="1">
      <c r="B820" s="90" t="s">
        <v>47333</v>
      </c>
      <c r="C820" s="210" t="s">
        <v>44743</v>
      </c>
      <c r="D820" s="90" t="s">
        <v>12050</v>
      </c>
      <c r="E820" s="301" t="s">
        <v>47334</v>
      </c>
      <c r="F820" s="135" t="s">
        <v>47335</v>
      </c>
      <c r="G820" s="135" t="s">
        <v>47336</v>
      </c>
      <c r="H820" s="135" t="s">
        <v>47337</v>
      </c>
      <c r="I820" s="135" t="s">
        <v>47338</v>
      </c>
      <c r="J820" s="285" t="s">
        <v>47339</v>
      </c>
      <c r="K820" s="285" t="s">
        <v>47339</v>
      </c>
      <c r="L820" s="210" t="s">
        <v>45700</v>
      </c>
      <c r="M820" s="84" t="s">
        <v>47340</v>
      </c>
      <c r="N820" s="97">
        <v>4</v>
      </c>
      <c r="O820" s="97">
        <v>38000</v>
      </c>
      <c r="P820" s="121">
        <f t="shared" si="20"/>
        <v>152000</v>
      </c>
      <c r="Q820" s="80" t="s">
        <v>12040</v>
      </c>
      <c r="R820" s="80" t="s">
        <v>47258</v>
      </c>
      <c r="S820" s="133">
        <v>591010000</v>
      </c>
      <c r="T820" s="217">
        <v>100</v>
      </c>
    </row>
    <row r="821" spans="2:20" ht="15" customHeight="1">
      <c r="B821" s="90" t="s">
        <v>47341</v>
      </c>
      <c r="C821" s="210" t="s">
        <v>44743</v>
      </c>
      <c r="D821" s="90" t="s">
        <v>12050</v>
      </c>
      <c r="E821" s="270" t="s">
        <v>47342</v>
      </c>
      <c r="F821" s="270" t="s">
        <v>47343</v>
      </c>
      <c r="G821" s="270" t="s">
        <v>47344</v>
      </c>
      <c r="H821" s="270" t="s">
        <v>47345</v>
      </c>
      <c r="I821" s="270" t="s">
        <v>47346</v>
      </c>
      <c r="J821" s="449" t="s">
        <v>47347</v>
      </c>
      <c r="K821" s="449" t="s">
        <v>47347</v>
      </c>
      <c r="L821" s="210" t="s">
        <v>45700</v>
      </c>
      <c r="M821" s="237" t="s">
        <v>44643</v>
      </c>
      <c r="N821" s="97">
        <v>36</v>
      </c>
      <c r="O821" s="134">
        <v>80</v>
      </c>
      <c r="P821" s="121">
        <f t="shared" si="20"/>
        <v>2880</v>
      </c>
      <c r="Q821" s="80" t="s">
        <v>12040</v>
      </c>
      <c r="R821" s="80" t="s">
        <v>47258</v>
      </c>
      <c r="S821" s="133">
        <v>591010000</v>
      </c>
      <c r="T821" s="217">
        <v>100</v>
      </c>
    </row>
    <row r="822" spans="2:20" ht="15" customHeight="1">
      <c r="B822" s="90" t="s">
        <v>47348</v>
      </c>
      <c r="C822" s="210" t="s">
        <v>44743</v>
      </c>
      <c r="D822" s="90" t="s">
        <v>12050</v>
      </c>
      <c r="E822" s="270" t="s">
        <v>47349</v>
      </c>
      <c r="F822" s="270" t="s">
        <v>47350</v>
      </c>
      <c r="G822" s="270" t="s">
        <v>47351</v>
      </c>
      <c r="H822" s="270" t="s">
        <v>46330</v>
      </c>
      <c r="I822" s="270" t="s">
        <v>46330</v>
      </c>
      <c r="J822" s="135" t="s">
        <v>47352</v>
      </c>
      <c r="K822" s="135" t="s">
        <v>47352</v>
      </c>
      <c r="L822" s="210" t="s">
        <v>45700</v>
      </c>
      <c r="M822" s="237" t="s">
        <v>43499</v>
      </c>
      <c r="N822" s="97">
        <v>3</v>
      </c>
      <c r="O822" s="97">
        <v>3600</v>
      </c>
      <c r="P822" s="121">
        <f t="shared" si="20"/>
        <v>10800</v>
      </c>
      <c r="Q822" s="80" t="s">
        <v>12040</v>
      </c>
      <c r="R822" s="80" t="s">
        <v>47258</v>
      </c>
      <c r="S822" s="133">
        <v>591010000</v>
      </c>
      <c r="T822" s="217">
        <v>100</v>
      </c>
    </row>
    <row r="823" spans="2:20" ht="15" customHeight="1">
      <c r="B823" s="90" t="s">
        <v>47353</v>
      </c>
      <c r="C823" s="210" t="s">
        <v>44743</v>
      </c>
      <c r="D823" s="135" t="s">
        <v>12050</v>
      </c>
      <c r="E823" s="270" t="s">
        <v>47354</v>
      </c>
      <c r="F823" s="270" t="s">
        <v>47355</v>
      </c>
      <c r="G823" s="270" t="s">
        <v>47356</v>
      </c>
      <c r="H823" s="270" t="s">
        <v>47357</v>
      </c>
      <c r="I823" s="270" t="s">
        <v>47358</v>
      </c>
      <c r="J823" s="270" t="s">
        <v>47359</v>
      </c>
      <c r="K823" s="270" t="s">
        <v>47360</v>
      </c>
      <c r="L823" s="210" t="s">
        <v>45700</v>
      </c>
      <c r="M823" s="103" t="s">
        <v>43499</v>
      </c>
      <c r="N823" s="107">
        <v>100</v>
      </c>
      <c r="O823" s="107">
        <v>535.71428571399997</v>
      </c>
      <c r="P823" s="121">
        <f t="shared" si="20"/>
        <v>53571.4285714</v>
      </c>
      <c r="Q823" s="80" t="s">
        <v>12040</v>
      </c>
      <c r="R823" s="245" t="s">
        <v>46158</v>
      </c>
      <c r="S823" s="119">
        <v>591010000</v>
      </c>
      <c r="T823" s="119">
        <v>100</v>
      </c>
    </row>
    <row r="824" spans="2:20" ht="15" customHeight="1">
      <c r="B824" s="90" t="s">
        <v>47361</v>
      </c>
      <c r="C824" s="210" t="s">
        <v>44743</v>
      </c>
      <c r="D824" s="404" t="s">
        <v>12050</v>
      </c>
      <c r="E824" s="270" t="s">
        <v>47362</v>
      </c>
      <c r="F824" s="450" t="s">
        <v>47363</v>
      </c>
      <c r="G824" s="270" t="s">
        <v>47364</v>
      </c>
      <c r="H824" s="135" t="s">
        <v>47365</v>
      </c>
      <c r="I824" s="270" t="s">
        <v>47366</v>
      </c>
      <c r="J824" s="135" t="s">
        <v>47367</v>
      </c>
      <c r="K824" s="451" t="s">
        <v>47368</v>
      </c>
      <c r="L824" s="135" t="s">
        <v>45700</v>
      </c>
      <c r="M824" s="218" t="s">
        <v>43499</v>
      </c>
      <c r="N824" s="97">
        <v>8</v>
      </c>
      <c r="O824" s="115">
        <v>23437.5</v>
      </c>
      <c r="P824" s="121">
        <f t="shared" si="20"/>
        <v>187500</v>
      </c>
      <c r="Q824" s="80" t="s">
        <v>12040</v>
      </c>
      <c r="R824" s="109" t="s">
        <v>47369</v>
      </c>
      <c r="S824" s="113">
        <v>591010000</v>
      </c>
      <c r="T824" s="114">
        <v>50</v>
      </c>
    </row>
    <row r="825" spans="2:20" ht="15" customHeight="1">
      <c r="B825" s="90" t="s">
        <v>47370</v>
      </c>
      <c r="C825" s="210" t="s">
        <v>44743</v>
      </c>
      <c r="D825" s="135" t="s">
        <v>12050</v>
      </c>
      <c r="E825" s="135" t="s">
        <v>47371</v>
      </c>
      <c r="F825" s="270" t="s">
        <v>47372</v>
      </c>
      <c r="G825" s="135" t="s">
        <v>47373</v>
      </c>
      <c r="H825" s="270" t="s">
        <v>47374</v>
      </c>
      <c r="I825" s="135" t="s">
        <v>47375</v>
      </c>
      <c r="J825" s="135" t="s">
        <v>47376</v>
      </c>
      <c r="K825" s="270" t="s">
        <v>47377</v>
      </c>
      <c r="L825" s="135" t="s">
        <v>45700</v>
      </c>
      <c r="M825" s="103" t="s">
        <v>43871</v>
      </c>
      <c r="N825" s="246">
        <v>48</v>
      </c>
      <c r="O825" s="107">
        <v>2946.42857142</v>
      </c>
      <c r="P825" s="121">
        <f t="shared" si="20"/>
        <v>141428.57142816001</v>
      </c>
      <c r="Q825" s="80" t="s">
        <v>12040</v>
      </c>
      <c r="R825" s="245" t="s">
        <v>46158</v>
      </c>
      <c r="S825" s="119">
        <v>591010000</v>
      </c>
      <c r="T825" s="119">
        <v>100</v>
      </c>
    </row>
    <row r="826" spans="2:20" ht="15" customHeight="1">
      <c r="B826" s="90" t="s">
        <v>47378</v>
      </c>
      <c r="C826" s="210" t="s">
        <v>44743</v>
      </c>
      <c r="D826" s="135" t="s">
        <v>12050</v>
      </c>
      <c r="E826" s="135" t="s">
        <v>47371</v>
      </c>
      <c r="F826" s="270" t="s">
        <v>47372</v>
      </c>
      <c r="G826" s="135" t="s">
        <v>47373</v>
      </c>
      <c r="H826" s="270" t="s">
        <v>47374</v>
      </c>
      <c r="I826" s="135" t="s">
        <v>47375</v>
      </c>
      <c r="J826" s="135" t="s">
        <v>47376</v>
      </c>
      <c r="K826" s="270" t="s">
        <v>47377</v>
      </c>
      <c r="L826" s="135" t="s">
        <v>45700</v>
      </c>
      <c r="M826" s="103" t="s">
        <v>43871</v>
      </c>
      <c r="N826" s="246">
        <v>12</v>
      </c>
      <c r="O826" s="107">
        <v>2946.42857142</v>
      </c>
      <c r="P826" s="121">
        <f t="shared" si="20"/>
        <v>35357.142857040002</v>
      </c>
      <c r="Q826" s="80" t="s">
        <v>12040</v>
      </c>
      <c r="R826" s="245" t="s">
        <v>46158</v>
      </c>
      <c r="S826" s="119">
        <v>591010000</v>
      </c>
      <c r="T826" s="119">
        <v>100</v>
      </c>
    </row>
    <row r="827" spans="2:20" ht="15" customHeight="1">
      <c r="B827" s="90" t="s">
        <v>47379</v>
      </c>
      <c r="C827" s="210" t="s">
        <v>44743</v>
      </c>
      <c r="D827" s="135" t="s">
        <v>12050</v>
      </c>
      <c r="E827" s="270" t="s">
        <v>47380</v>
      </c>
      <c r="F827" s="270" t="s">
        <v>47381</v>
      </c>
      <c r="G827" s="270" t="s">
        <v>47382</v>
      </c>
      <c r="H827" s="270" t="s">
        <v>47383</v>
      </c>
      <c r="I827" s="270" t="s">
        <v>47384</v>
      </c>
      <c r="J827" s="135" t="s">
        <v>47385</v>
      </c>
      <c r="K827" s="135" t="s">
        <v>47386</v>
      </c>
      <c r="L827" s="135" t="s">
        <v>45700</v>
      </c>
      <c r="M827" s="78" t="s">
        <v>43499</v>
      </c>
      <c r="N827" s="97">
        <v>2</v>
      </c>
      <c r="O827" s="91">
        <v>30000</v>
      </c>
      <c r="P827" s="121">
        <f t="shared" si="20"/>
        <v>60000</v>
      </c>
      <c r="Q827" s="80" t="s">
        <v>12040</v>
      </c>
      <c r="R827" s="541" t="s">
        <v>43500</v>
      </c>
      <c r="S827" s="109">
        <v>591010000</v>
      </c>
      <c r="T827" s="109">
        <v>100</v>
      </c>
    </row>
    <row r="828" spans="2:20" ht="15" customHeight="1">
      <c r="B828" s="90" t="s">
        <v>47387</v>
      </c>
      <c r="C828" s="210" t="s">
        <v>44743</v>
      </c>
      <c r="D828" s="135" t="s">
        <v>12050</v>
      </c>
      <c r="E828" s="270" t="s">
        <v>47388</v>
      </c>
      <c r="F828" s="270" t="s">
        <v>47389</v>
      </c>
      <c r="G828" s="270" t="s">
        <v>47390</v>
      </c>
      <c r="H828" s="270" t="s">
        <v>47391</v>
      </c>
      <c r="I828" s="270" t="s">
        <v>47392</v>
      </c>
      <c r="J828" s="135" t="s">
        <v>47393</v>
      </c>
      <c r="K828" s="135" t="s">
        <v>47393</v>
      </c>
      <c r="L828" s="135" t="s">
        <v>45700</v>
      </c>
      <c r="M828" s="78" t="s">
        <v>43499</v>
      </c>
      <c r="N828" s="97">
        <v>2</v>
      </c>
      <c r="O828" s="91">
        <v>62500</v>
      </c>
      <c r="P828" s="121">
        <f t="shared" si="20"/>
        <v>125000</v>
      </c>
      <c r="Q828" s="80" t="s">
        <v>12040</v>
      </c>
      <c r="R828" s="541" t="s">
        <v>43500</v>
      </c>
      <c r="S828" s="109">
        <v>591010000</v>
      </c>
      <c r="T828" s="109">
        <v>100</v>
      </c>
    </row>
    <row r="829" spans="2:20" ht="15" customHeight="1">
      <c r="B829" s="90" t="s">
        <v>47394</v>
      </c>
      <c r="C829" s="210" t="s">
        <v>44743</v>
      </c>
      <c r="D829" s="135" t="s">
        <v>12050</v>
      </c>
      <c r="E829" s="135" t="s">
        <v>47395</v>
      </c>
      <c r="F829" s="135" t="s">
        <v>47396</v>
      </c>
      <c r="G829" s="135" t="s">
        <v>47397</v>
      </c>
      <c r="H829" s="135" t="s">
        <v>47398</v>
      </c>
      <c r="I829" s="135" t="s">
        <v>48933</v>
      </c>
      <c r="J829" s="135" t="s">
        <v>47399</v>
      </c>
      <c r="K829" s="135" t="s">
        <v>47399</v>
      </c>
      <c r="L829" s="135" t="s">
        <v>45700</v>
      </c>
      <c r="M829" s="78" t="s">
        <v>44467</v>
      </c>
      <c r="N829" s="97">
        <v>2</v>
      </c>
      <c r="O829" s="91">
        <v>145800</v>
      </c>
      <c r="P829" s="121">
        <f t="shared" si="20"/>
        <v>291600</v>
      </c>
      <c r="Q829" s="80" t="s">
        <v>12040</v>
      </c>
      <c r="R829" s="541" t="s">
        <v>43500</v>
      </c>
      <c r="S829" s="109">
        <v>591010000</v>
      </c>
      <c r="T829" s="109">
        <v>100</v>
      </c>
    </row>
    <row r="830" spans="2:20" ht="15" customHeight="1">
      <c r="B830" s="90" t="s">
        <v>47400</v>
      </c>
      <c r="C830" s="210" t="s">
        <v>44743</v>
      </c>
      <c r="D830" s="135" t="s">
        <v>12050</v>
      </c>
      <c r="E830" s="270" t="s">
        <v>47401</v>
      </c>
      <c r="F830" s="270" t="s">
        <v>47402</v>
      </c>
      <c r="G830" s="270" t="s">
        <v>47403</v>
      </c>
      <c r="H830" s="270" t="s">
        <v>47404</v>
      </c>
      <c r="I830" s="270" t="s">
        <v>47405</v>
      </c>
      <c r="J830" s="135" t="s">
        <v>47406</v>
      </c>
      <c r="K830" s="135" t="s">
        <v>47407</v>
      </c>
      <c r="L830" s="135" t="s">
        <v>45700</v>
      </c>
      <c r="M830" s="78" t="s">
        <v>43499</v>
      </c>
      <c r="N830" s="97">
        <v>2</v>
      </c>
      <c r="O830" s="91">
        <v>120000</v>
      </c>
      <c r="P830" s="121">
        <f t="shared" si="20"/>
        <v>240000</v>
      </c>
      <c r="Q830" s="80" t="s">
        <v>12040</v>
      </c>
      <c r="R830" s="541" t="s">
        <v>43500</v>
      </c>
      <c r="S830" s="109">
        <v>591010000</v>
      </c>
      <c r="T830" s="109">
        <v>100</v>
      </c>
    </row>
    <row r="831" spans="2:20" ht="15" customHeight="1">
      <c r="B831" s="90" t="s">
        <v>47408</v>
      </c>
      <c r="C831" s="210" t="s">
        <v>44743</v>
      </c>
      <c r="D831" s="135" t="s">
        <v>12050</v>
      </c>
      <c r="E831" s="270" t="s">
        <v>47409</v>
      </c>
      <c r="F831" s="270" t="s">
        <v>47410</v>
      </c>
      <c r="G831" s="270" t="s">
        <v>47411</v>
      </c>
      <c r="H831" s="270" t="s">
        <v>47412</v>
      </c>
      <c r="I831" s="270" t="s">
        <v>47413</v>
      </c>
      <c r="J831" s="135" t="s">
        <v>47414</v>
      </c>
      <c r="K831" s="135" t="s">
        <v>47415</v>
      </c>
      <c r="L831" s="135" t="s">
        <v>45700</v>
      </c>
      <c r="M831" s="78" t="s">
        <v>43499</v>
      </c>
      <c r="N831" s="97">
        <v>2</v>
      </c>
      <c r="O831" s="91">
        <v>46100</v>
      </c>
      <c r="P831" s="121">
        <f t="shared" si="20"/>
        <v>92200</v>
      </c>
      <c r="Q831" s="80" t="s">
        <v>12040</v>
      </c>
      <c r="R831" s="541" t="s">
        <v>43500</v>
      </c>
      <c r="S831" s="109">
        <v>591010000</v>
      </c>
      <c r="T831" s="109">
        <v>100</v>
      </c>
    </row>
    <row r="832" spans="2:20" ht="15" customHeight="1">
      <c r="B832" s="90" t="s">
        <v>47416</v>
      </c>
      <c r="C832" s="210" t="s">
        <v>44743</v>
      </c>
      <c r="D832" s="135" t="s">
        <v>12050</v>
      </c>
      <c r="E832" s="270" t="s">
        <v>47417</v>
      </c>
      <c r="F832" s="270" t="s">
        <v>46715</v>
      </c>
      <c r="G832" s="270" t="s">
        <v>47418</v>
      </c>
      <c r="H832" s="270" t="s">
        <v>47419</v>
      </c>
      <c r="I832" s="270" t="s">
        <v>47420</v>
      </c>
      <c r="J832" s="135" t="s">
        <v>47421</v>
      </c>
      <c r="K832" s="135" t="s">
        <v>47422</v>
      </c>
      <c r="L832" s="135" t="s">
        <v>45700</v>
      </c>
      <c r="M832" s="78" t="s">
        <v>43499</v>
      </c>
      <c r="N832" s="97">
        <v>2</v>
      </c>
      <c r="O832" s="91">
        <v>72600</v>
      </c>
      <c r="P832" s="121">
        <f t="shared" si="20"/>
        <v>145200</v>
      </c>
      <c r="Q832" s="80" t="s">
        <v>12040</v>
      </c>
      <c r="R832" s="541" t="s">
        <v>43500</v>
      </c>
      <c r="S832" s="109">
        <v>591010000</v>
      </c>
      <c r="T832" s="109">
        <v>100</v>
      </c>
    </row>
    <row r="833" spans="2:20" ht="15" customHeight="1">
      <c r="B833" s="90" t="s">
        <v>47423</v>
      </c>
      <c r="C833" s="210" t="s">
        <v>44743</v>
      </c>
      <c r="D833" s="135" t="s">
        <v>12050</v>
      </c>
      <c r="E833" s="135" t="s">
        <v>47395</v>
      </c>
      <c r="F833" s="135" t="s">
        <v>47396</v>
      </c>
      <c r="G833" s="135" t="s">
        <v>47397</v>
      </c>
      <c r="H833" s="135" t="s">
        <v>47424</v>
      </c>
      <c r="I833" s="135" t="s">
        <v>48934</v>
      </c>
      <c r="J833" s="135" t="s">
        <v>47425</v>
      </c>
      <c r="K833" s="135" t="s">
        <v>47426</v>
      </c>
      <c r="L833" s="135" t="s">
        <v>45700</v>
      </c>
      <c r="M833" s="84" t="s">
        <v>44467</v>
      </c>
      <c r="N833" s="97">
        <v>1</v>
      </c>
      <c r="O833" s="97">
        <v>4200000</v>
      </c>
      <c r="P833" s="121">
        <f t="shared" si="20"/>
        <v>4200000</v>
      </c>
      <c r="Q833" s="80" t="s">
        <v>12040</v>
      </c>
      <c r="R833" s="257" t="s">
        <v>43540</v>
      </c>
      <c r="S833" s="83">
        <v>591010000</v>
      </c>
      <c r="T833" s="83">
        <v>100</v>
      </c>
    </row>
    <row r="834" spans="2:20" ht="15" customHeight="1">
      <c r="B834" s="90" t="s">
        <v>47427</v>
      </c>
      <c r="C834" s="210" t="s">
        <v>44743</v>
      </c>
      <c r="D834" s="210" t="s">
        <v>12050</v>
      </c>
      <c r="E834" s="135" t="s">
        <v>44642</v>
      </c>
      <c r="F834" s="135" t="s">
        <v>44634</v>
      </c>
      <c r="G834" s="135" t="s">
        <v>44634</v>
      </c>
      <c r="H834" s="135" t="s">
        <v>44635</v>
      </c>
      <c r="I834" s="135" t="s">
        <v>44636</v>
      </c>
      <c r="J834" s="135" t="s">
        <v>47428</v>
      </c>
      <c r="K834" s="135" t="s">
        <v>47429</v>
      </c>
      <c r="L834" s="210" t="s">
        <v>46139</v>
      </c>
      <c r="M834" s="82" t="s">
        <v>44467</v>
      </c>
      <c r="N834" s="91">
        <v>4</v>
      </c>
      <c r="O834" s="91">
        <v>2073000</v>
      </c>
      <c r="P834" s="108">
        <f t="shared" si="20"/>
        <v>8292000</v>
      </c>
      <c r="Q834" s="89" t="s">
        <v>47430</v>
      </c>
      <c r="R834" s="224" t="s">
        <v>44888</v>
      </c>
      <c r="S834" s="123">
        <v>591010000</v>
      </c>
      <c r="T834" s="80">
        <v>50</v>
      </c>
    </row>
    <row r="835" spans="2:20" ht="15" customHeight="1">
      <c r="B835" s="90" t="s">
        <v>47431</v>
      </c>
      <c r="C835" s="210" t="s">
        <v>44743</v>
      </c>
      <c r="D835" s="210" t="s">
        <v>12050</v>
      </c>
      <c r="E835" s="135" t="s">
        <v>47432</v>
      </c>
      <c r="F835" s="135" t="s">
        <v>44654</v>
      </c>
      <c r="G835" s="135" t="s">
        <v>43729</v>
      </c>
      <c r="H835" s="135" t="s">
        <v>47433</v>
      </c>
      <c r="I835" s="287" t="s">
        <v>47434</v>
      </c>
      <c r="J835" s="135" t="s">
        <v>47435</v>
      </c>
      <c r="K835" s="135" t="s">
        <v>47435</v>
      </c>
      <c r="L835" s="135" t="s">
        <v>45700</v>
      </c>
      <c r="M835" s="78" t="s">
        <v>44468</v>
      </c>
      <c r="N835" s="91">
        <v>15</v>
      </c>
      <c r="O835" s="91">
        <v>416000</v>
      </c>
      <c r="P835" s="108">
        <f t="shared" si="20"/>
        <v>6240000</v>
      </c>
      <c r="Q835" s="89" t="s">
        <v>47430</v>
      </c>
      <c r="R835" s="224" t="s">
        <v>44888</v>
      </c>
      <c r="S835" s="123">
        <v>591010000</v>
      </c>
      <c r="T835" s="80">
        <v>50</v>
      </c>
    </row>
    <row r="836" spans="2:20" ht="15" customHeight="1">
      <c r="B836" s="90" t="s">
        <v>47471</v>
      </c>
      <c r="C836" s="210" t="s">
        <v>44743</v>
      </c>
      <c r="D836" s="135" t="s">
        <v>12050</v>
      </c>
      <c r="E836" s="270" t="s">
        <v>47472</v>
      </c>
      <c r="F836" s="135" t="s">
        <v>44515</v>
      </c>
      <c r="G836" s="135" t="s">
        <v>44515</v>
      </c>
      <c r="H836" s="135" t="s">
        <v>47473</v>
      </c>
      <c r="I836" s="270" t="s">
        <v>47474</v>
      </c>
      <c r="J836" s="135" t="s">
        <v>47475</v>
      </c>
      <c r="K836" s="135" t="s">
        <v>47476</v>
      </c>
      <c r="L836" s="135" t="s">
        <v>45700</v>
      </c>
      <c r="M836" s="84" t="s">
        <v>43499</v>
      </c>
      <c r="N836" s="97">
        <v>4</v>
      </c>
      <c r="O836" s="97">
        <v>16250</v>
      </c>
      <c r="P836" s="108">
        <f t="shared" si="20"/>
        <v>65000</v>
      </c>
      <c r="Q836" s="89" t="s">
        <v>47430</v>
      </c>
      <c r="R836" s="89" t="s">
        <v>44901</v>
      </c>
      <c r="S836" s="83">
        <v>591010000</v>
      </c>
      <c r="T836" s="83">
        <v>100</v>
      </c>
    </row>
    <row r="837" spans="2:20" ht="15" customHeight="1">
      <c r="B837" s="90" t="s">
        <v>47477</v>
      </c>
      <c r="C837" s="210" t="s">
        <v>44743</v>
      </c>
      <c r="D837" s="135" t="s">
        <v>12050</v>
      </c>
      <c r="E837" s="270" t="s">
        <v>47478</v>
      </c>
      <c r="F837" s="270" t="s">
        <v>47479</v>
      </c>
      <c r="G837" s="270" t="s">
        <v>47480</v>
      </c>
      <c r="H837" s="270" t="s">
        <v>47481</v>
      </c>
      <c r="I837" s="270" t="s">
        <v>47482</v>
      </c>
      <c r="J837" s="135" t="s">
        <v>47483</v>
      </c>
      <c r="K837" s="135" t="s">
        <v>47484</v>
      </c>
      <c r="L837" s="135" t="s">
        <v>45700</v>
      </c>
      <c r="M837" s="94" t="s">
        <v>43499</v>
      </c>
      <c r="N837" s="115">
        <v>2</v>
      </c>
      <c r="O837" s="236">
        <v>24200</v>
      </c>
      <c r="P837" s="108">
        <f t="shared" si="20"/>
        <v>48400</v>
      </c>
      <c r="Q837" s="89" t="s">
        <v>47430</v>
      </c>
      <c r="R837" s="541" t="s">
        <v>43540</v>
      </c>
      <c r="S837" s="109">
        <v>591010000</v>
      </c>
      <c r="T837" s="109">
        <v>70</v>
      </c>
    </row>
    <row r="838" spans="2:20" ht="15" customHeight="1">
      <c r="B838" s="90" t="s">
        <v>47485</v>
      </c>
      <c r="C838" s="210" t="s">
        <v>44743</v>
      </c>
      <c r="D838" s="135" t="s">
        <v>12050</v>
      </c>
      <c r="E838" s="270" t="s">
        <v>47417</v>
      </c>
      <c r="F838" s="270" t="s">
        <v>43582</v>
      </c>
      <c r="G838" s="270" t="s">
        <v>47418</v>
      </c>
      <c r="H838" s="270" t="s">
        <v>47419</v>
      </c>
      <c r="I838" s="270" t="s">
        <v>47420</v>
      </c>
      <c r="J838" s="135" t="s">
        <v>47486</v>
      </c>
      <c r="K838" s="135" t="s">
        <v>47487</v>
      </c>
      <c r="L838" s="135" t="s">
        <v>45700</v>
      </c>
      <c r="M838" s="94" t="s">
        <v>43499</v>
      </c>
      <c r="N838" s="115">
        <v>2</v>
      </c>
      <c r="O838" s="236">
        <v>445000</v>
      </c>
      <c r="P838" s="108">
        <f t="shared" si="20"/>
        <v>890000</v>
      </c>
      <c r="Q838" s="89" t="s">
        <v>47430</v>
      </c>
      <c r="R838" s="541" t="s">
        <v>43540</v>
      </c>
      <c r="S838" s="109">
        <v>591010000</v>
      </c>
      <c r="T838" s="109">
        <v>70</v>
      </c>
    </row>
    <row r="839" spans="2:20" ht="15" customHeight="1">
      <c r="B839" s="90" t="s">
        <v>47488</v>
      </c>
      <c r="C839" s="210" t="s">
        <v>44743</v>
      </c>
      <c r="D839" s="135" t="s">
        <v>12050</v>
      </c>
      <c r="E839" s="270" t="s">
        <v>47478</v>
      </c>
      <c r="F839" s="270" t="s">
        <v>47489</v>
      </c>
      <c r="G839" s="270" t="s">
        <v>47480</v>
      </c>
      <c r="H839" s="270" t="s">
        <v>47490</v>
      </c>
      <c r="I839" s="270" t="s">
        <v>47482</v>
      </c>
      <c r="J839" s="135" t="s">
        <v>47491</v>
      </c>
      <c r="K839" s="135" t="s">
        <v>47492</v>
      </c>
      <c r="L839" s="135" t="s">
        <v>45700</v>
      </c>
      <c r="M839" s="94" t="s">
        <v>43499</v>
      </c>
      <c r="N839" s="115">
        <v>1</v>
      </c>
      <c r="O839" s="236">
        <v>36800</v>
      </c>
      <c r="P839" s="108">
        <f t="shared" si="20"/>
        <v>36800</v>
      </c>
      <c r="Q839" s="89" t="s">
        <v>47430</v>
      </c>
      <c r="R839" s="541" t="s">
        <v>43540</v>
      </c>
      <c r="S839" s="109">
        <v>591010000</v>
      </c>
      <c r="T839" s="109">
        <v>70</v>
      </c>
    </row>
    <row r="840" spans="2:20" ht="15" customHeight="1">
      <c r="B840" s="90" t="s">
        <v>47493</v>
      </c>
      <c r="C840" s="210" t="s">
        <v>44743</v>
      </c>
      <c r="D840" s="135" t="s">
        <v>12050</v>
      </c>
      <c r="E840" s="135" t="s">
        <v>47494</v>
      </c>
      <c r="F840" s="135" t="s">
        <v>47495</v>
      </c>
      <c r="G840" s="135" t="s">
        <v>47496</v>
      </c>
      <c r="H840" s="135" t="s">
        <v>47497</v>
      </c>
      <c r="I840" s="135" t="s">
        <v>47498</v>
      </c>
      <c r="J840" s="404" t="s">
        <v>47499</v>
      </c>
      <c r="K840" s="404" t="s">
        <v>47500</v>
      </c>
      <c r="L840" s="135" t="s">
        <v>45700</v>
      </c>
      <c r="M840" s="94" t="s">
        <v>43499</v>
      </c>
      <c r="N840" s="247">
        <v>30</v>
      </c>
      <c r="O840" s="247">
        <v>1300</v>
      </c>
      <c r="P840" s="108">
        <f t="shared" si="20"/>
        <v>39000</v>
      </c>
      <c r="Q840" s="89" t="s">
        <v>47430</v>
      </c>
      <c r="R840" s="541" t="s">
        <v>43540</v>
      </c>
      <c r="S840" s="109">
        <v>591010000</v>
      </c>
      <c r="T840" s="109">
        <v>70</v>
      </c>
    </row>
    <row r="841" spans="2:20" ht="15" customHeight="1">
      <c r="B841" s="90" t="s">
        <v>47501</v>
      </c>
      <c r="C841" s="210" t="s">
        <v>44743</v>
      </c>
      <c r="D841" s="135" t="s">
        <v>12050</v>
      </c>
      <c r="E841" s="270" t="s">
        <v>47478</v>
      </c>
      <c r="F841" s="270" t="s">
        <v>47479</v>
      </c>
      <c r="G841" s="270" t="s">
        <v>47480</v>
      </c>
      <c r="H841" s="270" t="s">
        <v>47502</v>
      </c>
      <c r="I841" s="270" t="s">
        <v>47482</v>
      </c>
      <c r="J841" s="135" t="s">
        <v>47503</v>
      </c>
      <c r="K841" s="135" t="s">
        <v>47503</v>
      </c>
      <c r="L841" s="135" t="s">
        <v>45700</v>
      </c>
      <c r="M841" s="94" t="s">
        <v>43499</v>
      </c>
      <c r="N841" s="107">
        <v>1</v>
      </c>
      <c r="O841" s="107">
        <v>51600</v>
      </c>
      <c r="P841" s="108">
        <f t="shared" si="20"/>
        <v>51600</v>
      </c>
      <c r="Q841" s="89" t="s">
        <v>47430</v>
      </c>
      <c r="R841" s="541" t="s">
        <v>43540</v>
      </c>
      <c r="S841" s="111" t="s">
        <v>47504</v>
      </c>
      <c r="T841" s="109">
        <v>100</v>
      </c>
    </row>
    <row r="842" spans="2:20" ht="15" customHeight="1">
      <c r="B842" s="90" t="s">
        <v>47505</v>
      </c>
      <c r="C842" s="210" t="s">
        <v>44743</v>
      </c>
      <c r="D842" s="135" t="s">
        <v>12050</v>
      </c>
      <c r="E842" s="270" t="s">
        <v>47478</v>
      </c>
      <c r="F842" s="270" t="s">
        <v>47479</v>
      </c>
      <c r="G842" s="270" t="s">
        <v>47480</v>
      </c>
      <c r="H842" s="270" t="s">
        <v>47481</v>
      </c>
      <c r="I842" s="270" t="s">
        <v>47482</v>
      </c>
      <c r="J842" s="135" t="s">
        <v>47506</v>
      </c>
      <c r="K842" s="135" t="s">
        <v>47506</v>
      </c>
      <c r="L842" s="135" t="s">
        <v>45700</v>
      </c>
      <c r="M842" s="94" t="s">
        <v>43499</v>
      </c>
      <c r="N842" s="107">
        <v>1</v>
      </c>
      <c r="O842" s="107">
        <v>51600</v>
      </c>
      <c r="P842" s="108">
        <f t="shared" si="20"/>
        <v>51600</v>
      </c>
      <c r="Q842" s="89" t="s">
        <v>47430</v>
      </c>
      <c r="R842" s="541" t="s">
        <v>43540</v>
      </c>
      <c r="S842" s="111" t="s">
        <v>47504</v>
      </c>
      <c r="T842" s="109">
        <v>100</v>
      </c>
    </row>
    <row r="843" spans="2:20" ht="15" customHeight="1">
      <c r="B843" s="90" t="s">
        <v>47507</v>
      </c>
      <c r="C843" s="210" t="s">
        <v>44743</v>
      </c>
      <c r="D843" s="404" t="s">
        <v>12050</v>
      </c>
      <c r="E843" s="270" t="s">
        <v>43909</v>
      </c>
      <c r="F843" s="270" t="s">
        <v>43910</v>
      </c>
      <c r="G843" s="270" t="s">
        <v>43910</v>
      </c>
      <c r="H843" s="135" t="s">
        <v>47508</v>
      </c>
      <c r="I843" s="270" t="s">
        <v>43911</v>
      </c>
      <c r="J843" s="406" t="s">
        <v>45980</v>
      </c>
      <c r="K843" s="400" t="s">
        <v>43912</v>
      </c>
      <c r="L843" s="210" t="s">
        <v>45700</v>
      </c>
      <c r="M843" s="94" t="s">
        <v>43499</v>
      </c>
      <c r="N843" s="107">
        <v>15</v>
      </c>
      <c r="O843" s="115">
        <v>4066</v>
      </c>
      <c r="P843" s="124">
        <f t="shared" si="20"/>
        <v>60990</v>
      </c>
      <c r="Q843" s="89" t="s">
        <v>47430</v>
      </c>
      <c r="R843" s="80" t="s">
        <v>44907</v>
      </c>
      <c r="S843" s="113">
        <v>591010000</v>
      </c>
      <c r="T843" s="114">
        <v>50</v>
      </c>
    </row>
    <row r="844" spans="2:20" ht="15" customHeight="1">
      <c r="B844" s="90" t="s">
        <v>47509</v>
      </c>
      <c r="C844" s="210" t="s">
        <v>44743</v>
      </c>
      <c r="D844" s="404" t="s">
        <v>12050</v>
      </c>
      <c r="E844" s="270" t="s">
        <v>43909</v>
      </c>
      <c r="F844" s="270" t="s">
        <v>43910</v>
      </c>
      <c r="G844" s="270" t="s">
        <v>43910</v>
      </c>
      <c r="H844" s="135" t="s">
        <v>47508</v>
      </c>
      <c r="I844" s="270" t="s">
        <v>43911</v>
      </c>
      <c r="J844" s="406" t="s">
        <v>45981</v>
      </c>
      <c r="K844" s="400" t="s">
        <v>43933</v>
      </c>
      <c r="L844" s="210" t="s">
        <v>45700</v>
      </c>
      <c r="M844" s="94" t="s">
        <v>43499</v>
      </c>
      <c r="N844" s="107">
        <v>40</v>
      </c>
      <c r="O844" s="115">
        <v>4066</v>
      </c>
      <c r="P844" s="124">
        <f t="shared" si="20"/>
        <v>162640</v>
      </c>
      <c r="Q844" s="89" t="s">
        <v>47430</v>
      </c>
      <c r="R844" s="80" t="s">
        <v>44907</v>
      </c>
      <c r="S844" s="113">
        <v>591010000</v>
      </c>
      <c r="T844" s="114">
        <v>50</v>
      </c>
    </row>
    <row r="845" spans="2:20" ht="15" customHeight="1">
      <c r="B845" s="90" t="s">
        <v>47510</v>
      </c>
      <c r="C845" s="210" t="s">
        <v>44743</v>
      </c>
      <c r="D845" s="404" t="s">
        <v>12050</v>
      </c>
      <c r="E845" s="270" t="s">
        <v>43909</v>
      </c>
      <c r="F845" s="270" t="s">
        <v>43910</v>
      </c>
      <c r="G845" s="270" t="s">
        <v>43910</v>
      </c>
      <c r="H845" s="135" t="s">
        <v>47508</v>
      </c>
      <c r="I845" s="270" t="s">
        <v>43911</v>
      </c>
      <c r="J845" s="406" t="s">
        <v>47511</v>
      </c>
      <c r="K845" s="400" t="s">
        <v>43945</v>
      </c>
      <c r="L845" s="210" t="s">
        <v>45700</v>
      </c>
      <c r="M845" s="94" t="s">
        <v>43499</v>
      </c>
      <c r="N845" s="107">
        <v>75</v>
      </c>
      <c r="O845" s="115">
        <v>4066</v>
      </c>
      <c r="P845" s="124">
        <f t="shared" si="20"/>
        <v>304950</v>
      </c>
      <c r="Q845" s="89" t="s">
        <v>47430</v>
      </c>
      <c r="R845" s="80" t="s">
        <v>44907</v>
      </c>
      <c r="S845" s="113">
        <v>591010000</v>
      </c>
      <c r="T845" s="114">
        <v>50</v>
      </c>
    </row>
    <row r="846" spans="2:20" ht="15" customHeight="1">
      <c r="B846" s="90" t="s">
        <v>47512</v>
      </c>
      <c r="C846" s="210" t="s">
        <v>44743</v>
      </c>
      <c r="D846" s="404" t="s">
        <v>12050</v>
      </c>
      <c r="E846" s="270" t="s">
        <v>43909</v>
      </c>
      <c r="F846" s="270" t="s">
        <v>43910</v>
      </c>
      <c r="G846" s="270" t="s">
        <v>43910</v>
      </c>
      <c r="H846" s="135" t="s">
        <v>47508</v>
      </c>
      <c r="I846" s="270" t="s">
        <v>43911</v>
      </c>
      <c r="J846" s="406" t="s">
        <v>45983</v>
      </c>
      <c r="K846" s="400" t="s">
        <v>43951</v>
      </c>
      <c r="L846" s="210" t="s">
        <v>45700</v>
      </c>
      <c r="M846" s="94" t="s">
        <v>43499</v>
      </c>
      <c r="N846" s="107">
        <v>25</v>
      </c>
      <c r="O846" s="115">
        <v>4066</v>
      </c>
      <c r="P846" s="124">
        <f t="shared" si="20"/>
        <v>101650</v>
      </c>
      <c r="Q846" s="89" t="s">
        <v>47430</v>
      </c>
      <c r="R846" s="80" t="s">
        <v>44907</v>
      </c>
      <c r="S846" s="113">
        <v>591010000</v>
      </c>
      <c r="T846" s="114">
        <v>50</v>
      </c>
    </row>
    <row r="847" spans="2:20" ht="15" customHeight="1">
      <c r="B847" s="90" t="s">
        <v>47513</v>
      </c>
      <c r="C847" s="210" t="s">
        <v>44743</v>
      </c>
      <c r="D847" s="404" t="s">
        <v>12050</v>
      </c>
      <c r="E847" s="270" t="s">
        <v>43909</v>
      </c>
      <c r="F847" s="270" t="s">
        <v>43910</v>
      </c>
      <c r="G847" s="270" t="s">
        <v>43910</v>
      </c>
      <c r="H847" s="135" t="s">
        <v>47508</v>
      </c>
      <c r="I847" s="270" t="s">
        <v>43911</v>
      </c>
      <c r="J847" s="406" t="s">
        <v>47514</v>
      </c>
      <c r="K847" s="315" t="s">
        <v>43959</v>
      </c>
      <c r="L847" s="210" t="s">
        <v>45700</v>
      </c>
      <c r="M847" s="94" t="s">
        <v>43499</v>
      </c>
      <c r="N847" s="107">
        <v>25</v>
      </c>
      <c r="O847" s="115">
        <v>4066</v>
      </c>
      <c r="P847" s="124">
        <f t="shared" si="20"/>
        <v>101650</v>
      </c>
      <c r="Q847" s="89" t="s">
        <v>47430</v>
      </c>
      <c r="R847" s="80" t="s">
        <v>44907</v>
      </c>
      <c r="S847" s="113">
        <v>591010000</v>
      </c>
      <c r="T847" s="114">
        <v>50</v>
      </c>
    </row>
    <row r="848" spans="2:20" ht="15" customHeight="1">
      <c r="B848" s="90" t="s">
        <v>47515</v>
      </c>
      <c r="C848" s="210" t="s">
        <v>44743</v>
      </c>
      <c r="D848" s="404" t="s">
        <v>12050</v>
      </c>
      <c r="E848" s="270" t="s">
        <v>47516</v>
      </c>
      <c r="F848" s="404" t="s">
        <v>47517</v>
      </c>
      <c r="G848" s="270" t="s">
        <v>43917</v>
      </c>
      <c r="H848" s="135" t="s">
        <v>47518</v>
      </c>
      <c r="I848" s="270" t="s">
        <v>47519</v>
      </c>
      <c r="J848" s="401" t="s">
        <v>47520</v>
      </c>
      <c r="K848" s="400" t="s">
        <v>43919</v>
      </c>
      <c r="L848" s="210" t="s">
        <v>45700</v>
      </c>
      <c r="M848" s="94" t="s">
        <v>43499</v>
      </c>
      <c r="N848" s="107">
        <v>15</v>
      </c>
      <c r="O848" s="115">
        <v>5845</v>
      </c>
      <c r="P848" s="124">
        <f t="shared" si="20"/>
        <v>87675</v>
      </c>
      <c r="Q848" s="89" t="s">
        <v>47430</v>
      </c>
      <c r="R848" s="80" t="s">
        <v>44907</v>
      </c>
      <c r="S848" s="113">
        <v>591010000</v>
      </c>
      <c r="T848" s="114">
        <v>50</v>
      </c>
    </row>
    <row r="849" spans="2:20" ht="15" customHeight="1">
      <c r="B849" s="90" t="s">
        <v>47521</v>
      </c>
      <c r="C849" s="210" t="s">
        <v>44743</v>
      </c>
      <c r="D849" s="404" t="s">
        <v>12050</v>
      </c>
      <c r="E849" s="270" t="s">
        <v>47516</v>
      </c>
      <c r="F849" s="404" t="s">
        <v>47517</v>
      </c>
      <c r="G849" s="270" t="s">
        <v>43917</v>
      </c>
      <c r="H849" s="135" t="s">
        <v>47518</v>
      </c>
      <c r="I849" s="270" t="s">
        <v>47519</v>
      </c>
      <c r="J849" s="301" t="s">
        <v>47522</v>
      </c>
      <c r="K849" s="135" t="s">
        <v>47523</v>
      </c>
      <c r="L849" s="210" t="s">
        <v>45700</v>
      </c>
      <c r="M849" s="94" t="s">
        <v>43499</v>
      </c>
      <c r="N849" s="107">
        <v>40</v>
      </c>
      <c r="O849" s="115">
        <v>5845</v>
      </c>
      <c r="P849" s="124">
        <f t="shared" si="20"/>
        <v>233800</v>
      </c>
      <c r="Q849" s="89" t="s">
        <v>47430</v>
      </c>
      <c r="R849" s="80" t="s">
        <v>44907</v>
      </c>
      <c r="S849" s="113">
        <v>591010000</v>
      </c>
      <c r="T849" s="114">
        <v>50</v>
      </c>
    </row>
    <row r="850" spans="2:20" ht="15" customHeight="1">
      <c r="B850" s="90" t="s">
        <v>47524</v>
      </c>
      <c r="C850" s="210" t="s">
        <v>44743</v>
      </c>
      <c r="D850" s="404" t="s">
        <v>12050</v>
      </c>
      <c r="E850" s="270" t="s">
        <v>47516</v>
      </c>
      <c r="F850" s="404" t="s">
        <v>47517</v>
      </c>
      <c r="G850" s="270" t="s">
        <v>43917</v>
      </c>
      <c r="H850" s="135" t="s">
        <v>47518</v>
      </c>
      <c r="I850" s="270" t="s">
        <v>47519</v>
      </c>
      <c r="J850" s="404" t="s">
        <v>47525</v>
      </c>
      <c r="K850" s="135" t="s">
        <v>47526</v>
      </c>
      <c r="L850" s="210" t="s">
        <v>45700</v>
      </c>
      <c r="M850" s="94" t="s">
        <v>43499</v>
      </c>
      <c r="N850" s="107">
        <v>75</v>
      </c>
      <c r="O850" s="115">
        <v>5845</v>
      </c>
      <c r="P850" s="124">
        <f t="shared" si="20"/>
        <v>438375</v>
      </c>
      <c r="Q850" s="89" t="s">
        <v>47430</v>
      </c>
      <c r="R850" s="80" t="s">
        <v>44907</v>
      </c>
      <c r="S850" s="113">
        <v>591010000</v>
      </c>
      <c r="T850" s="114">
        <v>50</v>
      </c>
    </row>
    <row r="851" spans="2:20" ht="15" customHeight="1">
      <c r="B851" s="90" t="s">
        <v>47527</v>
      </c>
      <c r="C851" s="210" t="s">
        <v>44743</v>
      </c>
      <c r="D851" s="404" t="s">
        <v>12050</v>
      </c>
      <c r="E851" s="270" t="s">
        <v>47516</v>
      </c>
      <c r="F851" s="404" t="s">
        <v>47517</v>
      </c>
      <c r="G851" s="270" t="s">
        <v>43917</v>
      </c>
      <c r="H851" s="135" t="s">
        <v>47518</v>
      </c>
      <c r="I851" s="270" t="s">
        <v>47519</v>
      </c>
      <c r="J851" s="404" t="s">
        <v>47528</v>
      </c>
      <c r="K851" s="135" t="s">
        <v>47529</v>
      </c>
      <c r="L851" s="210" t="s">
        <v>45700</v>
      </c>
      <c r="M851" s="94" t="s">
        <v>43499</v>
      </c>
      <c r="N851" s="107">
        <v>25</v>
      </c>
      <c r="O851" s="115">
        <v>6428</v>
      </c>
      <c r="P851" s="124">
        <f t="shared" si="20"/>
        <v>160700</v>
      </c>
      <c r="Q851" s="89" t="s">
        <v>47430</v>
      </c>
      <c r="R851" s="80" t="s">
        <v>44907</v>
      </c>
      <c r="S851" s="113">
        <v>591010000</v>
      </c>
      <c r="T851" s="114">
        <v>50</v>
      </c>
    </row>
    <row r="852" spans="2:20" ht="15" customHeight="1">
      <c r="B852" s="90" t="s">
        <v>47530</v>
      </c>
      <c r="C852" s="210" t="s">
        <v>44743</v>
      </c>
      <c r="D852" s="404" t="s">
        <v>12050</v>
      </c>
      <c r="E852" s="270" t="s">
        <v>47516</v>
      </c>
      <c r="F852" s="404" t="s">
        <v>47517</v>
      </c>
      <c r="G852" s="270" t="s">
        <v>43917</v>
      </c>
      <c r="H852" s="135" t="s">
        <v>47518</v>
      </c>
      <c r="I852" s="270" t="s">
        <v>47519</v>
      </c>
      <c r="J852" s="404" t="s">
        <v>47531</v>
      </c>
      <c r="K852" s="400" t="s">
        <v>47532</v>
      </c>
      <c r="L852" s="210" t="s">
        <v>45700</v>
      </c>
      <c r="M852" s="94" t="s">
        <v>43499</v>
      </c>
      <c r="N852" s="107">
        <v>25</v>
      </c>
      <c r="O852" s="115">
        <v>6428</v>
      </c>
      <c r="P852" s="124">
        <f t="shared" si="20"/>
        <v>160700</v>
      </c>
      <c r="Q852" s="89" t="s">
        <v>47430</v>
      </c>
      <c r="R852" s="80" t="s">
        <v>44907</v>
      </c>
      <c r="S852" s="113">
        <v>591010000</v>
      </c>
      <c r="T852" s="114">
        <v>50</v>
      </c>
    </row>
    <row r="853" spans="2:20" ht="15" customHeight="1">
      <c r="B853" s="90" t="s">
        <v>47533</v>
      </c>
      <c r="C853" s="210" t="s">
        <v>44743</v>
      </c>
      <c r="D853" s="210" t="s">
        <v>12050</v>
      </c>
      <c r="E853" s="270" t="s">
        <v>43925</v>
      </c>
      <c r="F853" s="404" t="s">
        <v>47534</v>
      </c>
      <c r="G853" s="270" t="s">
        <v>43926</v>
      </c>
      <c r="H853" s="404" t="s">
        <v>47535</v>
      </c>
      <c r="I853" s="135" t="s">
        <v>43918</v>
      </c>
      <c r="J853" s="328" t="s">
        <v>47536</v>
      </c>
      <c r="K853" s="404" t="s">
        <v>47537</v>
      </c>
      <c r="L853" s="210" t="s">
        <v>45700</v>
      </c>
      <c r="M853" s="94" t="s">
        <v>43499</v>
      </c>
      <c r="N853" s="107">
        <v>10</v>
      </c>
      <c r="O853" s="115">
        <v>6849</v>
      </c>
      <c r="P853" s="124">
        <f t="shared" si="20"/>
        <v>68490</v>
      </c>
      <c r="Q853" s="89" t="s">
        <v>47430</v>
      </c>
      <c r="R853" s="80" t="s">
        <v>44907</v>
      </c>
      <c r="S853" s="123">
        <v>591010000</v>
      </c>
      <c r="T853" s="114">
        <v>50</v>
      </c>
    </row>
    <row r="854" spans="2:20" ht="15" customHeight="1">
      <c r="B854" s="90" t="s">
        <v>47538</v>
      </c>
      <c r="C854" s="210" t="s">
        <v>44743</v>
      </c>
      <c r="D854" s="404" t="s">
        <v>12050</v>
      </c>
      <c r="E854" s="270" t="s">
        <v>43925</v>
      </c>
      <c r="F854" s="404" t="s">
        <v>47534</v>
      </c>
      <c r="G854" s="270" t="s">
        <v>43926</v>
      </c>
      <c r="H854" s="404" t="s">
        <v>47535</v>
      </c>
      <c r="I854" s="135" t="s">
        <v>43918</v>
      </c>
      <c r="J854" s="407" t="s">
        <v>47539</v>
      </c>
      <c r="K854" s="404" t="s">
        <v>47540</v>
      </c>
      <c r="L854" s="210" t="s">
        <v>45700</v>
      </c>
      <c r="M854" s="94" t="s">
        <v>43499</v>
      </c>
      <c r="N854" s="107">
        <v>15</v>
      </c>
      <c r="O854" s="115">
        <v>6848.67</v>
      </c>
      <c r="P854" s="124">
        <f t="shared" si="20"/>
        <v>102730.05</v>
      </c>
      <c r="Q854" s="89" t="s">
        <v>47430</v>
      </c>
      <c r="R854" s="80" t="s">
        <v>44907</v>
      </c>
      <c r="S854" s="123">
        <v>591010000</v>
      </c>
      <c r="T854" s="114">
        <v>50</v>
      </c>
    </row>
    <row r="855" spans="2:20" ht="15" customHeight="1">
      <c r="B855" s="90" t="s">
        <v>47541</v>
      </c>
      <c r="C855" s="210" t="s">
        <v>44743</v>
      </c>
      <c r="D855" s="404" t="s">
        <v>12050</v>
      </c>
      <c r="E855" s="270" t="s">
        <v>43925</v>
      </c>
      <c r="F855" s="404" t="s">
        <v>47534</v>
      </c>
      <c r="G855" s="270" t="s">
        <v>43926</v>
      </c>
      <c r="H855" s="404" t="s">
        <v>47535</v>
      </c>
      <c r="I855" s="135" t="s">
        <v>43918</v>
      </c>
      <c r="J855" s="408" t="s">
        <v>47542</v>
      </c>
      <c r="K855" s="404" t="s">
        <v>47543</v>
      </c>
      <c r="L855" s="210" t="s">
        <v>45700</v>
      </c>
      <c r="M855" s="94" t="s">
        <v>43499</v>
      </c>
      <c r="N855" s="107">
        <v>15</v>
      </c>
      <c r="O855" s="115">
        <v>6848.67</v>
      </c>
      <c r="P855" s="124">
        <f t="shared" si="20"/>
        <v>102730.05</v>
      </c>
      <c r="Q855" s="89" t="s">
        <v>47430</v>
      </c>
      <c r="R855" s="80" t="s">
        <v>44907</v>
      </c>
      <c r="S855" s="123">
        <v>591010000</v>
      </c>
      <c r="T855" s="114">
        <v>50</v>
      </c>
    </row>
    <row r="856" spans="2:20" ht="15" customHeight="1">
      <c r="B856" s="90" t="s">
        <v>47544</v>
      </c>
      <c r="C856" s="210" t="s">
        <v>44743</v>
      </c>
      <c r="D856" s="404" t="s">
        <v>12050</v>
      </c>
      <c r="E856" s="270" t="s">
        <v>43921</v>
      </c>
      <c r="F856" s="270" t="s">
        <v>43922</v>
      </c>
      <c r="G856" s="270" t="s">
        <v>43922</v>
      </c>
      <c r="H856" s="135" t="s">
        <v>47468</v>
      </c>
      <c r="I856" s="270" t="s">
        <v>43923</v>
      </c>
      <c r="J856" s="400" t="s">
        <v>43938</v>
      </c>
      <c r="K856" s="400" t="s">
        <v>43938</v>
      </c>
      <c r="L856" s="210" t="s">
        <v>45700</v>
      </c>
      <c r="M856" s="94" t="s">
        <v>43499</v>
      </c>
      <c r="N856" s="107">
        <v>40</v>
      </c>
      <c r="O856" s="115">
        <v>3225</v>
      </c>
      <c r="P856" s="124">
        <f t="shared" si="20"/>
        <v>129000</v>
      </c>
      <c r="Q856" s="89" t="s">
        <v>47430</v>
      </c>
      <c r="R856" s="80" t="s">
        <v>44907</v>
      </c>
      <c r="S856" s="127">
        <v>591010000</v>
      </c>
      <c r="T856" s="114">
        <v>50</v>
      </c>
    </row>
    <row r="857" spans="2:20" ht="15" customHeight="1">
      <c r="B857" s="90" t="s">
        <v>47545</v>
      </c>
      <c r="C857" s="210" t="s">
        <v>44743</v>
      </c>
      <c r="D857" s="404" t="s">
        <v>12050</v>
      </c>
      <c r="E857" s="270" t="s">
        <v>43921</v>
      </c>
      <c r="F857" s="270" t="s">
        <v>43922</v>
      </c>
      <c r="G857" s="270" t="s">
        <v>43922</v>
      </c>
      <c r="H857" s="135" t="s">
        <v>47468</v>
      </c>
      <c r="I857" s="270" t="s">
        <v>43923</v>
      </c>
      <c r="J857" s="406" t="s">
        <v>47546</v>
      </c>
      <c r="K857" s="400" t="s">
        <v>43955</v>
      </c>
      <c r="L857" s="210" t="s">
        <v>45700</v>
      </c>
      <c r="M857" s="94" t="s">
        <v>43499</v>
      </c>
      <c r="N857" s="107">
        <v>25</v>
      </c>
      <c r="O857" s="115">
        <v>5216</v>
      </c>
      <c r="P857" s="124">
        <f t="shared" si="20"/>
        <v>130400</v>
      </c>
      <c r="Q857" s="89" t="s">
        <v>47430</v>
      </c>
      <c r="R857" s="80" t="s">
        <v>44907</v>
      </c>
      <c r="S857" s="214">
        <v>591010000</v>
      </c>
      <c r="T857" s="114">
        <v>50</v>
      </c>
    </row>
    <row r="858" spans="2:20" ht="15" customHeight="1">
      <c r="B858" s="90" t="s">
        <v>47547</v>
      </c>
      <c r="C858" s="210" t="s">
        <v>44743</v>
      </c>
      <c r="D858" s="404" t="s">
        <v>12050</v>
      </c>
      <c r="E858" s="270" t="s">
        <v>47459</v>
      </c>
      <c r="F858" s="270" t="s">
        <v>45681</v>
      </c>
      <c r="G858" s="270" t="s">
        <v>43930</v>
      </c>
      <c r="H858" s="270" t="s">
        <v>47460</v>
      </c>
      <c r="I858" s="270" t="s">
        <v>47461</v>
      </c>
      <c r="J858" s="135" t="s">
        <v>47548</v>
      </c>
      <c r="K858" s="404" t="s">
        <v>47549</v>
      </c>
      <c r="L858" s="210" t="s">
        <v>45700</v>
      </c>
      <c r="M858" s="94" t="s">
        <v>43499</v>
      </c>
      <c r="N858" s="107">
        <v>20</v>
      </c>
      <c r="O858" s="115">
        <v>26152</v>
      </c>
      <c r="P858" s="124">
        <f t="shared" si="20"/>
        <v>523040</v>
      </c>
      <c r="Q858" s="89" t="s">
        <v>47430</v>
      </c>
      <c r="R858" s="80" t="s">
        <v>44907</v>
      </c>
      <c r="S858" s="123">
        <v>591010000</v>
      </c>
      <c r="T858" s="114">
        <v>50</v>
      </c>
    </row>
    <row r="859" spans="2:20" ht="15" customHeight="1">
      <c r="B859" s="90" t="s">
        <v>47550</v>
      </c>
      <c r="C859" s="210" t="s">
        <v>44743</v>
      </c>
      <c r="D859" s="210" t="s">
        <v>12050</v>
      </c>
      <c r="E859" s="270" t="s">
        <v>47459</v>
      </c>
      <c r="F859" s="270" t="s">
        <v>45681</v>
      </c>
      <c r="G859" s="270" t="s">
        <v>43930</v>
      </c>
      <c r="H859" s="270" t="s">
        <v>47460</v>
      </c>
      <c r="I859" s="270" t="s">
        <v>47461</v>
      </c>
      <c r="J859" s="135" t="s">
        <v>47551</v>
      </c>
      <c r="K859" s="404" t="s">
        <v>47552</v>
      </c>
      <c r="L859" s="210" t="s">
        <v>45700</v>
      </c>
      <c r="M859" s="94" t="s">
        <v>43499</v>
      </c>
      <c r="N859" s="107">
        <v>20</v>
      </c>
      <c r="O859" s="115">
        <v>26152</v>
      </c>
      <c r="P859" s="124">
        <f>IFERROR(N859*O859,0)</f>
        <v>523040</v>
      </c>
      <c r="Q859" s="89" t="s">
        <v>47430</v>
      </c>
      <c r="R859" s="80" t="s">
        <v>44907</v>
      </c>
      <c r="S859" s="123">
        <v>591010000</v>
      </c>
      <c r="T859" s="114">
        <v>50</v>
      </c>
    </row>
    <row r="860" spans="2:20" ht="15" customHeight="1">
      <c r="B860" s="90" t="s">
        <v>47553</v>
      </c>
      <c r="C860" s="210" t="s">
        <v>44743</v>
      </c>
      <c r="D860" s="210" t="s">
        <v>12050</v>
      </c>
      <c r="E860" s="270" t="s">
        <v>47459</v>
      </c>
      <c r="F860" s="270" t="s">
        <v>45681</v>
      </c>
      <c r="G860" s="270" t="s">
        <v>43930</v>
      </c>
      <c r="H860" s="270" t="s">
        <v>47460</v>
      </c>
      <c r="I860" s="270" t="s">
        <v>47461</v>
      </c>
      <c r="J860" s="135" t="s">
        <v>47554</v>
      </c>
      <c r="K860" s="404" t="s">
        <v>47555</v>
      </c>
      <c r="L860" s="210" t="s">
        <v>45700</v>
      </c>
      <c r="M860" s="94" t="s">
        <v>43499</v>
      </c>
      <c r="N860" s="107">
        <v>15</v>
      </c>
      <c r="O860" s="97">
        <v>45123</v>
      </c>
      <c r="P860" s="124">
        <f t="shared" ref="P860" si="21">IFERROR(N860*O860,0)</f>
        <v>676845</v>
      </c>
      <c r="Q860" s="89" t="s">
        <v>47430</v>
      </c>
      <c r="R860" s="80" t="s">
        <v>44907</v>
      </c>
      <c r="S860" s="123">
        <v>591010000</v>
      </c>
      <c r="T860" s="114">
        <v>50</v>
      </c>
    </row>
    <row r="861" spans="2:20" ht="15" customHeight="1">
      <c r="B861" s="90" t="s">
        <v>47556</v>
      </c>
      <c r="C861" s="210" t="s">
        <v>44743</v>
      </c>
      <c r="D861" s="404" t="s">
        <v>12050</v>
      </c>
      <c r="E861" s="270" t="s">
        <v>47459</v>
      </c>
      <c r="F861" s="270" t="s">
        <v>45681</v>
      </c>
      <c r="G861" s="270" t="s">
        <v>43930</v>
      </c>
      <c r="H861" s="270" t="s">
        <v>47460</v>
      </c>
      <c r="I861" s="270" t="s">
        <v>47461</v>
      </c>
      <c r="J861" s="135" t="s">
        <v>46044</v>
      </c>
      <c r="K861" s="135" t="s">
        <v>47557</v>
      </c>
      <c r="L861" s="210" t="s">
        <v>45700</v>
      </c>
      <c r="M861" s="94" t="s">
        <v>43499</v>
      </c>
      <c r="N861" s="107">
        <v>15</v>
      </c>
      <c r="O861" s="97">
        <v>45123</v>
      </c>
      <c r="P861" s="124">
        <f>IFERROR(N861*O861,0)</f>
        <v>676845</v>
      </c>
      <c r="Q861" s="89" t="s">
        <v>47430</v>
      </c>
      <c r="R861" s="80" t="s">
        <v>44907</v>
      </c>
      <c r="S861" s="123">
        <v>591010000</v>
      </c>
      <c r="T861" s="114">
        <v>50</v>
      </c>
    </row>
    <row r="862" spans="2:20" ht="15" customHeight="1">
      <c r="B862" s="90" t="s">
        <v>47558</v>
      </c>
      <c r="C862" s="210" t="s">
        <v>44743</v>
      </c>
      <c r="D862" s="210" t="s">
        <v>12050</v>
      </c>
      <c r="E862" s="270" t="s">
        <v>47559</v>
      </c>
      <c r="F862" s="270" t="s">
        <v>47560</v>
      </c>
      <c r="G862" s="270" t="s">
        <v>44008</v>
      </c>
      <c r="H862" s="270" t="s">
        <v>45906</v>
      </c>
      <c r="I862" s="270" t="s">
        <v>47561</v>
      </c>
      <c r="J862" s="135" t="s">
        <v>47562</v>
      </c>
      <c r="K862" s="135" t="s">
        <v>47563</v>
      </c>
      <c r="L862" s="210" t="s">
        <v>46139</v>
      </c>
      <c r="M862" s="82" t="s">
        <v>43499</v>
      </c>
      <c r="N862" s="97">
        <v>30</v>
      </c>
      <c r="O862" s="97">
        <v>525</v>
      </c>
      <c r="P862" s="124">
        <f>IFERROR(N862*O862,0)</f>
        <v>15750</v>
      </c>
      <c r="Q862" s="89" t="s">
        <v>47430</v>
      </c>
      <c r="R862" s="224" t="s">
        <v>43540</v>
      </c>
      <c r="S862" s="129">
        <v>591010000</v>
      </c>
      <c r="T862" s="93">
        <v>30</v>
      </c>
    </row>
    <row r="863" spans="2:20" ht="15" customHeight="1">
      <c r="B863" s="90" t="s">
        <v>47564</v>
      </c>
      <c r="C863" s="210" t="s">
        <v>44743</v>
      </c>
      <c r="D863" s="210" t="s">
        <v>12050</v>
      </c>
      <c r="E863" s="270" t="s">
        <v>47559</v>
      </c>
      <c r="F863" s="270" t="s">
        <v>47565</v>
      </c>
      <c r="G863" s="270" t="s">
        <v>44008</v>
      </c>
      <c r="H863" s="270" t="s">
        <v>45906</v>
      </c>
      <c r="I863" s="270" t="s">
        <v>47561</v>
      </c>
      <c r="J863" s="135" t="s">
        <v>47566</v>
      </c>
      <c r="K863" s="135" t="s">
        <v>47567</v>
      </c>
      <c r="L863" s="210" t="s">
        <v>46139</v>
      </c>
      <c r="M863" s="82" t="s">
        <v>43499</v>
      </c>
      <c r="N863" s="97">
        <v>37</v>
      </c>
      <c r="O863" s="97">
        <v>1800</v>
      </c>
      <c r="P863" s="124">
        <f t="shared" ref="P863:P926" si="22">IFERROR(N863*O863,0)</f>
        <v>66600</v>
      </c>
      <c r="Q863" s="89" t="s">
        <v>47430</v>
      </c>
      <c r="R863" s="224" t="s">
        <v>43540</v>
      </c>
      <c r="S863" s="129">
        <v>591010000</v>
      </c>
      <c r="T863" s="93">
        <v>30</v>
      </c>
    </row>
    <row r="864" spans="2:20" ht="15" customHeight="1">
      <c r="B864" s="90" t="s">
        <v>47568</v>
      </c>
      <c r="C864" s="210" t="s">
        <v>44743</v>
      </c>
      <c r="D864" s="210" t="s">
        <v>12050</v>
      </c>
      <c r="E864" s="270" t="s">
        <v>47559</v>
      </c>
      <c r="F864" s="270" t="s">
        <v>47565</v>
      </c>
      <c r="G864" s="270" t="s">
        <v>44008</v>
      </c>
      <c r="H864" s="270" t="s">
        <v>45906</v>
      </c>
      <c r="I864" s="270" t="s">
        <v>47561</v>
      </c>
      <c r="J864" s="135" t="s">
        <v>47569</v>
      </c>
      <c r="K864" s="135" t="s">
        <v>47570</v>
      </c>
      <c r="L864" s="210" t="s">
        <v>46139</v>
      </c>
      <c r="M864" s="82" t="s">
        <v>43499</v>
      </c>
      <c r="N864" s="97">
        <v>9</v>
      </c>
      <c r="O864" s="97">
        <v>1100</v>
      </c>
      <c r="P864" s="124">
        <f t="shared" si="22"/>
        <v>9900</v>
      </c>
      <c r="Q864" s="89" t="s">
        <v>47430</v>
      </c>
      <c r="R864" s="224" t="s">
        <v>43540</v>
      </c>
      <c r="S864" s="129">
        <v>591010000</v>
      </c>
      <c r="T864" s="93">
        <v>30</v>
      </c>
    </row>
    <row r="865" spans="2:20" ht="15" customHeight="1">
      <c r="B865" s="90" t="s">
        <v>47571</v>
      </c>
      <c r="C865" s="210" t="s">
        <v>44743</v>
      </c>
      <c r="D865" s="210" t="s">
        <v>12050</v>
      </c>
      <c r="E865" s="270" t="s">
        <v>47559</v>
      </c>
      <c r="F865" s="270" t="s">
        <v>47565</v>
      </c>
      <c r="G865" s="270" t="s">
        <v>44008</v>
      </c>
      <c r="H865" s="270" t="s">
        <v>45906</v>
      </c>
      <c r="I865" s="270" t="s">
        <v>47561</v>
      </c>
      <c r="J865" s="135" t="s">
        <v>47572</v>
      </c>
      <c r="K865" s="135" t="s">
        <v>47573</v>
      </c>
      <c r="L865" s="210" t="s">
        <v>46139</v>
      </c>
      <c r="M865" s="82" t="s">
        <v>43499</v>
      </c>
      <c r="N865" s="97">
        <v>11</v>
      </c>
      <c r="O865" s="97">
        <v>1450</v>
      </c>
      <c r="P865" s="124">
        <f t="shared" si="22"/>
        <v>15950</v>
      </c>
      <c r="Q865" s="89" t="s">
        <v>47430</v>
      </c>
      <c r="R865" s="224" t="s">
        <v>43540</v>
      </c>
      <c r="S865" s="129">
        <v>591010000</v>
      </c>
      <c r="T865" s="93">
        <v>30</v>
      </c>
    </row>
    <row r="866" spans="2:20" ht="15" customHeight="1">
      <c r="B866" s="90" t="s">
        <v>47574</v>
      </c>
      <c r="C866" s="210" t="s">
        <v>44743</v>
      </c>
      <c r="D866" s="210" t="s">
        <v>12050</v>
      </c>
      <c r="E866" s="270" t="s">
        <v>47559</v>
      </c>
      <c r="F866" s="270" t="s">
        <v>47565</v>
      </c>
      <c r="G866" s="270" t="s">
        <v>44008</v>
      </c>
      <c r="H866" s="270" t="s">
        <v>45906</v>
      </c>
      <c r="I866" s="270" t="s">
        <v>47561</v>
      </c>
      <c r="J866" s="135" t="s">
        <v>47575</v>
      </c>
      <c r="K866" s="135" t="s">
        <v>47576</v>
      </c>
      <c r="L866" s="210" t="s">
        <v>46139</v>
      </c>
      <c r="M866" s="82" t="s">
        <v>43499</v>
      </c>
      <c r="N866" s="97">
        <v>9</v>
      </c>
      <c r="O866" s="97">
        <v>2700</v>
      </c>
      <c r="P866" s="124">
        <f t="shared" si="22"/>
        <v>24300</v>
      </c>
      <c r="Q866" s="89" t="s">
        <v>47430</v>
      </c>
      <c r="R866" s="224" t="s">
        <v>43540</v>
      </c>
      <c r="S866" s="129">
        <v>591010000</v>
      </c>
      <c r="T866" s="93">
        <v>30</v>
      </c>
    </row>
    <row r="867" spans="2:20" ht="15" customHeight="1">
      <c r="B867" s="90" t="s">
        <v>47577</v>
      </c>
      <c r="C867" s="210" t="s">
        <v>44743</v>
      </c>
      <c r="D867" s="210" t="s">
        <v>12050</v>
      </c>
      <c r="E867" s="270" t="s">
        <v>44017</v>
      </c>
      <c r="F867" s="270" t="s">
        <v>47578</v>
      </c>
      <c r="G867" s="270" t="s">
        <v>44018</v>
      </c>
      <c r="H867" s="270" t="s">
        <v>47578</v>
      </c>
      <c r="I867" s="270" t="s">
        <v>44018</v>
      </c>
      <c r="J867" s="135" t="s">
        <v>47579</v>
      </c>
      <c r="K867" s="135" t="s">
        <v>47580</v>
      </c>
      <c r="L867" s="210" t="s">
        <v>46139</v>
      </c>
      <c r="M867" s="82" t="s">
        <v>43499</v>
      </c>
      <c r="N867" s="97">
        <v>3</v>
      </c>
      <c r="O867" s="97">
        <v>20100</v>
      </c>
      <c r="P867" s="124">
        <f t="shared" si="22"/>
        <v>60300</v>
      </c>
      <c r="Q867" s="89" t="s">
        <v>47430</v>
      </c>
      <c r="R867" s="224" t="s">
        <v>43540</v>
      </c>
      <c r="S867" s="129">
        <v>591010000</v>
      </c>
      <c r="T867" s="93">
        <v>30</v>
      </c>
    </row>
    <row r="868" spans="2:20" ht="15" customHeight="1">
      <c r="B868" s="90" t="s">
        <v>47581</v>
      </c>
      <c r="C868" s="210" t="s">
        <v>44743</v>
      </c>
      <c r="D868" s="210" t="s">
        <v>12050</v>
      </c>
      <c r="E868" s="270" t="s">
        <v>44017</v>
      </c>
      <c r="F868" s="270" t="s">
        <v>47578</v>
      </c>
      <c r="G868" s="270" t="s">
        <v>44018</v>
      </c>
      <c r="H868" s="270" t="s">
        <v>47578</v>
      </c>
      <c r="I868" s="270" t="s">
        <v>44018</v>
      </c>
      <c r="J868" s="135" t="s">
        <v>47582</v>
      </c>
      <c r="K868" s="135" t="s">
        <v>47583</v>
      </c>
      <c r="L868" s="210" t="s">
        <v>46139</v>
      </c>
      <c r="M868" s="82" t="s">
        <v>43499</v>
      </c>
      <c r="N868" s="97">
        <v>11</v>
      </c>
      <c r="O868" s="97">
        <v>23500</v>
      </c>
      <c r="P868" s="124">
        <f t="shared" si="22"/>
        <v>258500</v>
      </c>
      <c r="Q868" s="89" t="s">
        <v>47430</v>
      </c>
      <c r="R868" s="224" t="s">
        <v>43540</v>
      </c>
      <c r="S868" s="129">
        <v>591010000</v>
      </c>
      <c r="T868" s="93">
        <v>30</v>
      </c>
    </row>
    <row r="869" spans="2:20" ht="15" customHeight="1">
      <c r="B869" s="90" t="s">
        <v>47584</v>
      </c>
      <c r="C869" s="210" t="s">
        <v>44743</v>
      </c>
      <c r="D869" s="210" t="s">
        <v>12050</v>
      </c>
      <c r="E869" s="270" t="s">
        <v>44017</v>
      </c>
      <c r="F869" s="270" t="s">
        <v>47578</v>
      </c>
      <c r="G869" s="270" t="s">
        <v>44018</v>
      </c>
      <c r="H869" s="270" t="s">
        <v>47578</v>
      </c>
      <c r="I869" s="270" t="s">
        <v>44018</v>
      </c>
      <c r="J869" s="135" t="s">
        <v>47585</v>
      </c>
      <c r="K869" s="135" t="s">
        <v>47586</v>
      </c>
      <c r="L869" s="210" t="s">
        <v>46139</v>
      </c>
      <c r="M869" s="82" t="s">
        <v>43499</v>
      </c>
      <c r="N869" s="97">
        <v>13</v>
      </c>
      <c r="O869" s="97">
        <v>14200</v>
      </c>
      <c r="P869" s="124">
        <f t="shared" si="22"/>
        <v>184600</v>
      </c>
      <c r="Q869" s="89" t="s">
        <v>47430</v>
      </c>
      <c r="R869" s="224" t="s">
        <v>43540</v>
      </c>
      <c r="S869" s="129">
        <v>591010000</v>
      </c>
      <c r="T869" s="93">
        <v>30</v>
      </c>
    </row>
    <row r="870" spans="2:20" ht="15" customHeight="1">
      <c r="B870" s="90" t="s">
        <v>47587</v>
      </c>
      <c r="C870" s="210" t="s">
        <v>44743</v>
      </c>
      <c r="D870" s="210" t="s">
        <v>12050</v>
      </c>
      <c r="E870" s="270" t="s">
        <v>44017</v>
      </c>
      <c r="F870" s="270" t="s">
        <v>47578</v>
      </c>
      <c r="G870" s="270" t="s">
        <v>44018</v>
      </c>
      <c r="H870" s="270" t="s">
        <v>47578</v>
      </c>
      <c r="I870" s="270" t="s">
        <v>44018</v>
      </c>
      <c r="J870" s="135" t="s">
        <v>47588</v>
      </c>
      <c r="K870" s="135" t="s">
        <v>47589</v>
      </c>
      <c r="L870" s="210" t="s">
        <v>46139</v>
      </c>
      <c r="M870" s="82" t="s">
        <v>43499</v>
      </c>
      <c r="N870" s="97">
        <v>109</v>
      </c>
      <c r="O870" s="97">
        <v>13500</v>
      </c>
      <c r="P870" s="124">
        <f t="shared" si="22"/>
        <v>1471500</v>
      </c>
      <c r="Q870" s="89" t="s">
        <v>47430</v>
      </c>
      <c r="R870" s="224" t="s">
        <v>43540</v>
      </c>
      <c r="S870" s="129">
        <v>591010000</v>
      </c>
      <c r="T870" s="93">
        <v>30</v>
      </c>
    </row>
    <row r="871" spans="2:20" ht="15" customHeight="1">
      <c r="B871" s="90" t="s">
        <v>47590</v>
      </c>
      <c r="C871" s="210" t="s">
        <v>44743</v>
      </c>
      <c r="D871" s="210" t="s">
        <v>12050</v>
      </c>
      <c r="E871" s="270" t="s">
        <v>44051</v>
      </c>
      <c r="F871" s="270" t="s">
        <v>45737</v>
      </c>
      <c r="G871" s="270" t="s">
        <v>44041</v>
      </c>
      <c r="H871" s="270" t="s">
        <v>47591</v>
      </c>
      <c r="I871" s="270" t="s">
        <v>44052</v>
      </c>
      <c r="J871" s="135" t="s">
        <v>47592</v>
      </c>
      <c r="K871" s="135" t="s">
        <v>47592</v>
      </c>
      <c r="L871" s="210" t="s">
        <v>46139</v>
      </c>
      <c r="M871" s="82" t="s">
        <v>43499</v>
      </c>
      <c r="N871" s="97">
        <v>52</v>
      </c>
      <c r="O871" s="97">
        <v>1900</v>
      </c>
      <c r="P871" s="124">
        <f t="shared" si="22"/>
        <v>98800</v>
      </c>
      <c r="Q871" s="89" t="s">
        <v>47430</v>
      </c>
      <c r="R871" s="224" t="s">
        <v>43540</v>
      </c>
      <c r="S871" s="129">
        <v>591010000</v>
      </c>
      <c r="T871" s="93">
        <v>30</v>
      </c>
    </row>
    <row r="872" spans="2:20" ht="15" customHeight="1">
      <c r="B872" s="90" t="s">
        <v>47593</v>
      </c>
      <c r="C872" s="210" t="s">
        <v>44743</v>
      </c>
      <c r="D872" s="210" t="s">
        <v>12050</v>
      </c>
      <c r="E872" s="270" t="s">
        <v>44055</v>
      </c>
      <c r="F872" s="270" t="s">
        <v>45737</v>
      </c>
      <c r="G872" s="270" t="s">
        <v>44041</v>
      </c>
      <c r="H872" s="270" t="s">
        <v>47594</v>
      </c>
      <c r="I872" s="270" t="s">
        <v>44056</v>
      </c>
      <c r="J872" s="135" t="s">
        <v>47595</v>
      </c>
      <c r="K872" s="135" t="s">
        <v>47595</v>
      </c>
      <c r="L872" s="210" t="s">
        <v>46139</v>
      </c>
      <c r="M872" s="82" t="s">
        <v>43499</v>
      </c>
      <c r="N872" s="97">
        <v>6</v>
      </c>
      <c r="O872" s="97">
        <v>2500</v>
      </c>
      <c r="P872" s="124">
        <f t="shared" si="22"/>
        <v>15000</v>
      </c>
      <c r="Q872" s="89" t="s">
        <v>47430</v>
      </c>
      <c r="R872" s="224" t="s">
        <v>43540</v>
      </c>
      <c r="S872" s="129">
        <v>591010000</v>
      </c>
      <c r="T872" s="93">
        <v>30</v>
      </c>
    </row>
    <row r="873" spans="2:20" ht="15" customHeight="1">
      <c r="B873" s="90" t="s">
        <v>47596</v>
      </c>
      <c r="C873" s="210" t="s">
        <v>44743</v>
      </c>
      <c r="D873" s="210" t="s">
        <v>12050</v>
      </c>
      <c r="E873" s="270" t="s">
        <v>44068</v>
      </c>
      <c r="F873" s="270" t="s">
        <v>45737</v>
      </c>
      <c r="G873" s="270" t="s">
        <v>44041</v>
      </c>
      <c r="H873" s="270" t="s">
        <v>47597</v>
      </c>
      <c r="I873" s="270" t="s">
        <v>44069</v>
      </c>
      <c r="J873" s="135" t="s">
        <v>47598</v>
      </c>
      <c r="K873" s="135" t="s">
        <v>47598</v>
      </c>
      <c r="L873" s="210" t="s">
        <v>46139</v>
      </c>
      <c r="M873" s="82" t="s">
        <v>43499</v>
      </c>
      <c r="N873" s="97">
        <v>25</v>
      </c>
      <c r="O873" s="97">
        <v>5050</v>
      </c>
      <c r="P873" s="124">
        <f t="shared" si="22"/>
        <v>126250</v>
      </c>
      <c r="Q873" s="89" t="s">
        <v>47430</v>
      </c>
      <c r="R873" s="224" t="s">
        <v>43540</v>
      </c>
      <c r="S873" s="129">
        <v>591010000</v>
      </c>
      <c r="T873" s="93">
        <v>30</v>
      </c>
    </row>
    <row r="874" spans="2:20" ht="15" customHeight="1">
      <c r="B874" s="90" t="s">
        <v>47599</v>
      </c>
      <c r="C874" s="210" t="s">
        <v>44743</v>
      </c>
      <c r="D874" s="210" t="s">
        <v>12050</v>
      </c>
      <c r="E874" s="270" t="s">
        <v>47600</v>
      </c>
      <c r="F874" s="270" t="s">
        <v>45737</v>
      </c>
      <c r="G874" s="270" t="s">
        <v>44041</v>
      </c>
      <c r="H874" s="270" t="s">
        <v>47601</v>
      </c>
      <c r="I874" s="270" t="s">
        <v>47602</v>
      </c>
      <c r="J874" s="135" t="s">
        <v>47603</v>
      </c>
      <c r="K874" s="270" t="s">
        <v>47604</v>
      </c>
      <c r="L874" s="210" t="s">
        <v>46139</v>
      </c>
      <c r="M874" s="82" t="s">
        <v>43499</v>
      </c>
      <c r="N874" s="97">
        <v>5</v>
      </c>
      <c r="O874" s="97">
        <v>6700</v>
      </c>
      <c r="P874" s="124">
        <f t="shared" si="22"/>
        <v>33500</v>
      </c>
      <c r="Q874" s="89" t="s">
        <v>47430</v>
      </c>
      <c r="R874" s="224" t="s">
        <v>43540</v>
      </c>
      <c r="S874" s="129">
        <v>591010000</v>
      </c>
      <c r="T874" s="93">
        <v>30</v>
      </c>
    </row>
    <row r="875" spans="2:20" ht="15" customHeight="1">
      <c r="B875" s="90" t="s">
        <v>47605</v>
      </c>
      <c r="C875" s="210" t="s">
        <v>44743</v>
      </c>
      <c r="D875" s="210" t="s">
        <v>12050</v>
      </c>
      <c r="E875" s="270" t="s">
        <v>44072</v>
      </c>
      <c r="F875" s="270" t="s">
        <v>45737</v>
      </c>
      <c r="G875" s="270" t="s">
        <v>44041</v>
      </c>
      <c r="H875" s="270" t="s">
        <v>47606</v>
      </c>
      <c r="I875" s="270" t="s">
        <v>44073</v>
      </c>
      <c r="J875" s="135" t="s">
        <v>47607</v>
      </c>
      <c r="K875" s="270" t="s">
        <v>47608</v>
      </c>
      <c r="L875" s="210" t="s">
        <v>46139</v>
      </c>
      <c r="M875" s="82" t="s">
        <v>43499</v>
      </c>
      <c r="N875" s="97">
        <v>5</v>
      </c>
      <c r="O875" s="97">
        <v>7000</v>
      </c>
      <c r="P875" s="124">
        <f t="shared" si="22"/>
        <v>35000</v>
      </c>
      <c r="Q875" s="89" t="s">
        <v>47430</v>
      </c>
      <c r="R875" s="224" t="s">
        <v>43540</v>
      </c>
      <c r="S875" s="129">
        <v>591010000</v>
      </c>
      <c r="T875" s="93">
        <v>30</v>
      </c>
    </row>
    <row r="876" spans="2:20" ht="15" customHeight="1">
      <c r="B876" s="90" t="s">
        <v>47609</v>
      </c>
      <c r="C876" s="210" t="s">
        <v>44743</v>
      </c>
      <c r="D876" s="210" t="s">
        <v>12050</v>
      </c>
      <c r="E876" s="270" t="s">
        <v>44140</v>
      </c>
      <c r="F876" s="270" t="s">
        <v>47610</v>
      </c>
      <c r="G876" s="270" t="s">
        <v>44141</v>
      </c>
      <c r="H876" s="270" t="s">
        <v>47610</v>
      </c>
      <c r="I876" s="270" t="s">
        <v>44141</v>
      </c>
      <c r="J876" s="135" t="s">
        <v>47611</v>
      </c>
      <c r="K876" s="135" t="s">
        <v>47612</v>
      </c>
      <c r="L876" s="210" t="s">
        <v>46139</v>
      </c>
      <c r="M876" s="82" t="s">
        <v>43499</v>
      </c>
      <c r="N876" s="97">
        <v>7</v>
      </c>
      <c r="O876" s="97">
        <v>25000</v>
      </c>
      <c r="P876" s="124">
        <f t="shared" si="22"/>
        <v>175000</v>
      </c>
      <c r="Q876" s="89" t="s">
        <v>47430</v>
      </c>
      <c r="R876" s="224" t="s">
        <v>43540</v>
      </c>
      <c r="S876" s="129">
        <v>591010000</v>
      </c>
      <c r="T876" s="93">
        <v>30</v>
      </c>
    </row>
    <row r="877" spans="2:20" ht="15" customHeight="1">
      <c r="B877" s="90" t="s">
        <v>47613</v>
      </c>
      <c r="C877" s="210" t="s">
        <v>44743</v>
      </c>
      <c r="D877" s="210" t="s">
        <v>12050</v>
      </c>
      <c r="E877" s="270" t="s">
        <v>47614</v>
      </c>
      <c r="F877" s="270" t="s">
        <v>47615</v>
      </c>
      <c r="G877" s="270" t="s">
        <v>47616</v>
      </c>
      <c r="H877" s="270" t="s">
        <v>47617</v>
      </c>
      <c r="I877" s="270" t="s">
        <v>47618</v>
      </c>
      <c r="J877" s="135" t="s">
        <v>47619</v>
      </c>
      <c r="K877" s="135" t="s">
        <v>47620</v>
      </c>
      <c r="L877" s="210" t="s">
        <v>46139</v>
      </c>
      <c r="M877" s="82" t="s">
        <v>43499</v>
      </c>
      <c r="N877" s="97">
        <v>20</v>
      </c>
      <c r="O877" s="115">
        <v>1700</v>
      </c>
      <c r="P877" s="124">
        <f t="shared" si="22"/>
        <v>34000</v>
      </c>
      <c r="Q877" s="89" t="s">
        <v>47430</v>
      </c>
      <c r="R877" s="224" t="s">
        <v>43540</v>
      </c>
      <c r="S877" s="129">
        <v>591010000</v>
      </c>
      <c r="T877" s="93">
        <v>30</v>
      </c>
    </row>
    <row r="878" spans="2:20" ht="15" customHeight="1">
      <c r="B878" s="90" t="s">
        <v>47621</v>
      </c>
      <c r="C878" s="210" t="s">
        <v>44743</v>
      </c>
      <c r="D878" s="210" t="s">
        <v>12050</v>
      </c>
      <c r="E878" s="270" t="s">
        <v>44066</v>
      </c>
      <c r="F878" s="270" t="s">
        <v>45737</v>
      </c>
      <c r="G878" s="270" t="s">
        <v>44041</v>
      </c>
      <c r="H878" s="270" t="s">
        <v>47622</v>
      </c>
      <c r="I878" s="270" t="s">
        <v>44067</v>
      </c>
      <c r="J878" s="135" t="s">
        <v>47623</v>
      </c>
      <c r="K878" s="135" t="s">
        <v>47624</v>
      </c>
      <c r="L878" s="210" t="s">
        <v>46139</v>
      </c>
      <c r="M878" s="82" t="s">
        <v>43499</v>
      </c>
      <c r="N878" s="97">
        <v>16</v>
      </c>
      <c r="O878" s="115">
        <v>16500</v>
      </c>
      <c r="P878" s="124">
        <f t="shared" si="22"/>
        <v>264000</v>
      </c>
      <c r="Q878" s="89" t="s">
        <v>47430</v>
      </c>
      <c r="R878" s="224" t="s">
        <v>43540</v>
      </c>
      <c r="S878" s="129">
        <v>591010000</v>
      </c>
      <c r="T878" s="93">
        <v>30</v>
      </c>
    </row>
    <row r="879" spans="2:20" ht="15" customHeight="1">
      <c r="B879" s="90" t="s">
        <v>47625</v>
      </c>
      <c r="C879" s="210" t="s">
        <v>44743</v>
      </c>
      <c r="D879" s="135" t="s">
        <v>12050</v>
      </c>
      <c r="E879" s="270" t="s">
        <v>47626</v>
      </c>
      <c r="F879" s="270" t="s">
        <v>47627</v>
      </c>
      <c r="G879" s="270" t="s">
        <v>47628</v>
      </c>
      <c r="H879" s="270" t="s">
        <v>47629</v>
      </c>
      <c r="I879" s="270" t="s">
        <v>47630</v>
      </c>
      <c r="J879" s="285" t="s">
        <v>47631</v>
      </c>
      <c r="K879" s="135" t="s">
        <v>47632</v>
      </c>
      <c r="L879" s="210" t="s">
        <v>45700</v>
      </c>
      <c r="M879" s="94" t="s">
        <v>43499</v>
      </c>
      <c r="N879" s="234">
        <v>4</v>
      </c>
      <c r="O879" s="235">
        <v>16700</v>
      </c>
      <c r="P879" s="124">
        <f t="shared" si="22"/>
        <v>66800</v>
      </c>
      <c r="Q879" s="89" t="s">
        <v>47430</v>
      </c>
      <c r="R879" s="111" t="s">
        <v>43500</v>
      </c>
      <c r="S879" s="109">
        <v>591010000</v>
      </c>
      <c r="T879" s="109">
        <v>100</v>
      </c>
    </row>
    <row r="880" spans="2:20" ht="15" customHeight="1">
      <c r="B880" s="90" t="s">
        <v>47633</v>
      </c>
      <c r="C880" s="210" t="s">
        <v>44743</v>
      </c>
      <c r="D880" s="135" t="s">
        <v>12050</v>
      </c>
      <c r="E880" s="270" t="s">
        <v>47626</v>
      </c>
      <c r="F880" s="270" t="s">
        <v>47634</v>
      </c>
      <c r="G880" s="270" t="s">
        <v>47628</v>
      </c>
      <c r="H880" s="270" t="s">
        <v>47629</v>
      </c>
      <c r="I880" s="270" t="s">
        <v>47630</v>
      </c>
      <c r="J880" s="285" t="s">
        <v>47635</v>
      </c>
      <c r="K880" s="135" t="s">
        <v>47636</v>
      </c>
      <c r="L880" s="210" t="s">
        <v>45700</v>
      </c>
      <c r="M880" s="94" t="s">
        <v>43499</v>
      </c>
      <c r="N880" s="234">
        <v>2</v>
      </c>
      <c r="O880" s="235">
        <v>21300</v>
      </c>
      <c r="P880" s="124">
        <f t="shared" si="22"/>
        <v>42600</v>
      </c>
      <c r="Q880" s="89" t="s">
        <v>47430</v>
      </c>
      <c r="R880" s="111" t="s">
        <v>43500</v>
      </c>
      <c r="S880" s="109">
        <v>591010000</v>
      </c>
      <c r="T880" s="109">
        <v>100</v>
      </c>
    </row>
    <row r="881" spans="2:20" ht="15" customHeight="1">
      <c r="B881" s="90" t="s">
        <v>47637</v>
      </c>
      <c r="C881" s="210" t="s">
        <v>44743</v>
      </c>
      <c r="D881" s="135" t="s">
        <v>12050</v>
      </c>
      <c r="E881" s="270" t="s">
        <v>47638</v>
      </c>
      <c r="F881" s="135" t="s">
        <v>47639</v>
      </c>
      <c r="G881" s="270" t="s">
        <v>47640</v>
      </c>
      <c r="H881" s="270" t="s">
        <v>47641</v>
      </c>
      <c r="I881" s="270" t="s">
        <v>47642</v>
      </c>
      <c r="J881" s="135"/>
      <c r="K881" s="135"/>
      <c r="L881" s="210" t="s">
        <v>45700</v>
      </c>
      <c r="M881" s="94" t="s">
        <v>44468</v>
      </c>
      <c r="N881" s="249">
        <v>2E-3</v>
      </c>
      <c r="O881" s="115">
        <v>5100000</v>
      </c>
      <c r="P881" s="124">
        <f t="shared" si="22"/>
        <v>10200</v>
      </c>
      <c r="Q881" s="89" t="s">
        <v>47430</v>
      </c>
      <c r="R881" s="544" t="s">
        <v>47643</v>
      </c>
      <c r="S881" s="109">
        <v>591010000</v>
      </c>
      <c r="T881" s="109">
        <v>50</v>
      </c>
    </row>
    <row r="882" spans="2:20" ht="15" customHeight="1">
      <c r="B882" s="90" t="s">
        <v>47644</v>
      </c>
      <c r="C882" s="210" t="s">
        <v>44743</v>
      </c>
      <c r="D882" s="135" t="s">
        <v>12050</v>
      </c>
      <c r="E882" s="270" t="s">
        <v>47645</v>
      </c>
      <c r="F882" s="135" t="s">
        <v>44654</v>
      </c>
      <c r="G882" s="270" t="s">
        <v>43729</v>
      </c>
      <c r="H882" s="135" t="s">
        <v>47646</v>
      </c>
      <c r="I882" s="270" t="s">
        <v>47647</v>
      </c>
      <c r="J882" s="135"/>
      <c r="K882" s="135"/>
      <c r="L882" s="210" t="s">
        <v>45700</v>
      </c>
      <c r="M882" s="94" t="s">
        <v>44468</v>
      </c>
      <c r="N882" s="249">
        <v>5.1999999999999998E-2</v>
      </c>
      <c r="O882" s="115">
        <v>465000</v>
      </c>
      <c r="P882" s="124">
        <f t="shared" si="22"/>
        <v>24180</v>
      </c>
      <c r="Q882" s="89" t="s">
        <v>47430</v>
      </c>
      <c r="R882" s="544" t="s">
        <v>47643</v>
      </c>
      <c r="S882" s="109">
        <v>591010000</v>
      </c>
      <c r="T882" s="109">
        <v>50</v>
      </c>
    </row>
    <row r="883" spans="2:20" ht="15" customHeight="1">
      <c r="B883" s="90" t="s">
        <v>47648</v>
      </c>
      <c r="C883" s="210" t="s">
        <v>44743</v>
      </c>
      <c r="D883" s="135" t="s">
        <v>12050</v>
      </c>
      <c r="E883" s="270" t="s">
        <v>47649</v>
      </c>
      <c r="F883" s="135" t="s">
        <v>44654</v>
      </c>
      <c r="G883" s="270" t="s">
        <v>43729</v>
      </c>
      <c r="H883" s="135" t="s">
        <v>47650</v>
      </c>
      <c r="I883" s="270" t="s">
        <v>47651</v>
      </c>
      <c r="J883" s="135"/>
      <c r="K883" s="135"/>
      <c r="L883" s="210" t="s">
        <v>45700</v>
      </c>
      <c r="M883" s="94" t="s">
        <v>44468</v>
      </c>
      <c r="N883" s="249">
        <v>0.37</v>
      </c>
      <c r="O883" s="115">
        <v>619000</v>
      </c>
      <c r="P883" s="124">
        <f t="shared" si="22"/>
        <v>229030</v>
      </c>
      <c r="Q883" s="89" t="s">
        <v>47430</v>
      </c>
      <c r="R883" s="544" t="s">
        <v>47643</v>
      </c>
      <c r="S883" s="109">
        <v>591010000</v>
      </c>
      <c r="T883" s="109">
        <v>50</v>
      </c>
    </row>
    <row r="884" spans="2:20" ht="15" customHeight="1">
      <c r="B884" s="90" t="s">
        <v>47652</v>
      </c>
      <c r="C884" s="210" t="s">
        <v>44743</v>
      </c>
      <c r="D884" s="135" t="s">
        <v>12050</v>
      </c>
      <c r="E884" s="270" t="s">
        <v>47653</v>
      </c>
      <c r="F884" s="135" t="s">
        <v>44654</v>
      </c>
      <c r="G884" s="270" t="s">
        <v>43729</v>
      </c>
      <c r="H884" s="135" t="s">
        <v>47654</v>
      </c>
      <c r="I884" s="270" t="s">
        <v>47655</v>
      </c>
      <c r="J884" s="135"/>
      <c r="K884" s="135"/>
      <c r="L884" s="210" t="s">
        <v>45700</v>
      </c>
      <c r="M884" s="94" t="s">
        <v>44468</v>
      </c>
      <c r="N884" s="249">
        <v>0.54</v>
      </c>
      <c r="O884" s="115">
        <v>619000</v>
      </c>
      <c r="P884" s="124">
        <f t="shared" si="22"/>
        <v>334260</v>
      </c>
      <c r="Q884" s="89" t="s">
        <v>47430</v>
      </c>
      <c r="R884" s="544" t="s">
        <v>47643</v>
      </c>
      <c r="S884" s="109">
        <v>591010000</v>
      </c>
      <c r="T884" s="109">
        <v>50</v>
      </c>
    </row>
    <row r="885" spans="2:20" ht="15" customHeight="1">
      <c r="B885" s="90" t="s">
        <v>47656</v>
      </c>
      <c r="C885" s="210" t="s">
        <v>44743</v>
      </c>
      <c r="D885" s="135" t="s">
        <v>12050</v>
      </c>
      <c r="E885" s="270" t="s">
        <v>47653</v>
      </c>
      <c r="F885" s="135" t="s">
        <v>44654</v>
      </c>
      <c r="G885" s="270" t="s">
        <v>43729</v>
      </c>
      <c r="H885" s="135" t="s">
        <v>47654</v>
      </c>
      <c r="I885" s="270" t="s">
        <v>47655</v>
      </c>
      <c r="J885" s="135"/>
      <c r="K885" s="135"/>
      <c r="L885" s="210" t="s">
        <v>45700</v>
      </c>
      <c r="M885" s="94" t="s">
        <v>44468</v>
      </c>
      <c r="N885" s="249">
        <v>0.53</v>
      </c>
      <c r="O885" s="115">
        <v>619000</v>
      </c>
      <c r="P885" s="124">
        <f t="shared" si="22"/>
        <v>328070</v>
      </c>
      <c r="Q885" s="89" t="s">
        <v>47430</v>
      </c>
      <c r="R885" s="544" t="s">
        <v>47643</v>
      </c>
      <c r="S885" s="109">
        <v>591010000</v>
      </c>
      <c r="T885" s="109">
        <v>50</v>
      </c>
    </row>
    <row r="886" spans="2:20" ht="15" customHeight="1">
      <c r="B886" s="90" t="s">
        <v>47657</v>
      </c>
      <c r="C886" s="210" t="s">
        <v>44743</v>
      </c>
      <c r="D886" s="135" t="s">
        <v>12050</v>
      </c>
      <c r="E886" s="270" t="s">
        <v>47658</v>
      </c>
      <c r="F886" s="135" t="s">
        <v>44654</v>
      </c>
      <c r="G886" s="270" t="s">
        <v>43729</v>
      </c>
      <c r="H886" s="135" t="s">
        <v>47659</v>
      </c>
      <c r="I886" s="270" t="s">
        <v>47660</v>
      </c>
      <c r="J886" s="135"/>
      <c r="K886" s="135"/>
      <c r="L886" s="210" t="s">
        <v>45700</v>
      </c>
      <c r="M886" s="94" t="s">
        <v>44468</v>
      </c>
      <c r="N886" s="249">
        <v>0.63</v>
      </c>
      <c r="O886" s="115">
        <v>619000</v>
      </c>
      <c r="P886" s="124">
        <f t="shared" si="22"/>
        <v>389970</v>
      </c>
      <c r="Q886" s="89" t="s">
        <v>47430</v>
      </c>
      <c r="R886" s="544" t="s">
        <v>47643</v>
      </c>
      <c r="S886" s="109">
        <v>591010000</v>
      </c>
      <c r="T886" s="109">
        <v>50</v>
      </c>
    </row>
    <row r="887" spans="2:20" ht="15" customHeight="1">
      <c r="B887" s="90" t="s">
        <v>47661</v>
      </c>
      <c r="C887" s="210" t="s">
        <v>44743</v>
      </c>
      <c r="D887" s="135" t="s">
        <v>12050</v>
      </c>
      <c r="E887" s="270" t="s">
        <v>47658</v>
      </c>
      <c r="F887" s="135" t="s">
        <v>44654</v>
      </c>
      <c r="G887" s="270" t="s">
        <v>43729</v>
      </c>
      <c r="H887" s="135" t="s">
        <v>47659</v>
      </c>
      <c r="I887" s="270" t="s">
        <v>47660</v>
      </c>
      <c r="J887" s="135"/>
      <c r="K887" s="135"/>
      <c r="L887" s="210" t="s">
        <v>45700</v>
      </c>
      <c r="M887" s="94" t="s">
        <v>44468</v>
      </c>
      <c r="N887" s="249">
        <v>0.62</v>
      </c>
      <c r="O887" s="115">
        <v>619000</v>
      </c>
      <c r="P887" s="124">
        <f t="shared" si="22"/>
        <v>383780</v>
      </c>
      <c r="Q887" s="89" t="s">
        <v>47430</v>
      </c>
      <c r="R887" s="544" t="s">
        <v>47643</v>
      </c>
      <c r="S887" s="109">
        <v>591010000</v>
      </c>
      <c r="T887" s="109">
        <v>50</v>
      </c>
    </row>
    <row r="888" spans="2:20" ht="15" customHeight="1">
      <c r="B888" s="90" t="s">
        <v>47662</v>
      </c>
      <c r="C888" s="210" t="s">
        <v>44743</v>
      </c>
      <c r="D888" s="135" t="s">
        <v>12050</v>
      </c>
      <c r="E888" s="270" t="s">
        <v>47663</v>
      </c>
      <c r="F888" s="135" t="s">
        <v>44654</v>
      </c>
      <c r="G888" s="270" t="s">
        <v>43729</v>
      </c>
      <c r="H888" s="135" t="s">
        <v>47664</v>
      </c>
      <c r="I888" s="270" t="s">
        <v>47665</v>
      </c>
      <c r="J888" s="135"/>
      <c r="K888" s="135"/>
      <c r="L888" s="210" t="s">
        <v>45700</v>
      </c>
      <c r="M888" s="94" t="s">
        <v>44468</v>
      </c>
      <c r="N888" s="249">
        <v>5.8000000000000003E-2</v>
      </c>
      <c r="O888" s="115">
        <v>583000</v>
      </c>
      <c r="P888" s="124">
        <f t="shared" si="22"/>
        <v>33814</v>
      </c>
      <c r="Q888" s="89" t="s">
        <v>47430</v>
      </c>
      <c r="R888" s="544" t="s">
        <v>47643</v>
      </c>
      <c r="S888" s="109">
        <v>591010000</v>
      </c>
      <c r="T888" s="109">
        <v>50</v>
      </c>
    </row>
    <row r="889" spans="2:20" ht="15" customHeight="1">
      <c r="B889" s="90" t="s">
        <v>47666</v>
      </c>
      <c r="C889" s="210" t="s">
        <v>44743</v>
      </c>
      <c r="D889" s="135" t="s">
        <v>12050</v>
      </c>
      <c r="E889" s="270" t="s">
        <v>47667</v>
      </c>
      <c r="F889" s="135" t="s">
        <v>44654</v>
      </c>
      <c r="G889" s="270" t="s">
        <v>43729</v>
      </c>
      <c r="H889" s="135" t="s">
        <v>47668</v>
      </c>
      <c r="I889" s="270" t="s">
        <v>47669</v>
      </c>
      <c r="J889" s="135"/>
      <c r="K889" s="135"/>
      <c r="L889" s="210" t="s">
        <v>45700</v>
      </c>
      <c r="M889" s="94" t="s">
        <v>44468</v>
      </c>
      <c r="N889" s="249">
        <v>1.45</v>
      </c>
      <c r="O889" s="115">
        <v>619000</v>
      </c>
      <c r="P889" s="124">
        <f t="shared" si="22"/>
        <v>897550</v>
      </c>
      <c r="Q889" s="89" t="s">
        <v>47430</v>
      </c>
      <c r="R889" s="544" t="s">
        <v>47643</v>
      </c>
      <c r="S889" s="109">
        <v>591010000</v>
      </c>
      <c r="T889" s="109">
        <v>50</v>
      </c>
    </row>
    <row r="890" spans="2:20" ht="15" customHeight="1">
      <c r="B890" s="90" t="s">
        <v>47670</v>
      </c>
      <c r="C890" s="210" t="s">
        <v>44743</v>
      </c>
      <c r="D890" s="135" t="s">
        <v>12050</v>
      </c>
      <c r="E890" s="270" t="s">
        <v>47671</v>
      </c>
      <c r="F890" s="135" t="s">
        <v>44654</v>
      </c>
      <c r="G890" s="270" t="s">
        <v>43729</v>
      </c>
      <c r="H890" s="135" t="s">
        <v>47672</v>
      </c>
      <c r="I890" s="270" t="s">
        <v>47673</v>
      </c>
      <c r="J890" s="135"/>
      <c r="K890" s="135"/>
      <c r="L890" s="210" t="s">
        <v>45700</v>
      </c>
      <c r="M890" s="94" t="s">
        <v>44468</v>
      </c>
      <c r="N890" s="249">
        <v>0.77</v>
      </c>
      <c r="O890" s="115">
        <v>619000</v>
      </c>
      <c r="P890" s="124">
        <f t="shared" si="22"/>
        <v>476630</v>
      </c>
      <c r="Q890" s="89" t="s">
        <v>47430</v>
      </c>
      <c r="R890" s="544" t="s">
        <v>47643</v>
      </c>
      <c r="S890" s="109">
        <v>591010000</v>
      </c>
      <c r="T890" s="109">
        <v>50</v>
      </c>
    </row>
    <row r="891" spans="2:20" ht="15" customHeight="1">
      <c r="B891" s="90" t="s">
        <v>47674</v>
      </c>
      <c r="C891" s="210" t="s">
        <v>44743</v>
      </c>
      <c r="D891" s="135" t="s">
        <v>12050</v>
      </c>
      <c r="E891" s="270" t="s">
        <v>47675</v>
      </c>
      <c r="F891" s="135" t="s">
        <v>44654</v>
      </c>
      <c r="G891" s="270" t="s">
        <v>43729</v>
      </c>
      <c r="H891" s="135" t="s">
        <v>47676</v>
      </c>
      <c r="I891" s="270" t="s">
        <v>47677</v>
      </c>
      <c r="J891" s="135"/>
      <c r="K891" s="135"/>
      <c r="L891" s="210" t="s">
        <v>45700</v>
      </c>
      <c r="M891" s="94" t="s">
        <v>44468</v>
      </c>
      <c r="N891" s="249">
        <v>0.83</v>
      </c>
      <c r="O891" s="115">
        <v>697000</v>
      </c>
      <c r="P891" s="124">
        <f t="shared" si="22"/>
        <v>578510</v>
      </c>
      <c r="Q891" s="89" t="s">
        <v>47430</v>
      </c>
      <c r="R891" s="544" t="s">
        <v>47643</v>
      </c>
      <c r="S891" s="109">
        <v>591010000</v>
      </c>
      <c r="T891" s="109">
        <v>50</v>
      </c>
    </row>
    <row r="892" spans="2:20" ht="15" customHeight="1">
      <c r="B892" s="90" t="s">
        <v>47678</v>
      </c>
      <c r="C892" s="210" t="s">
        <v>44743</v>
      </c>
      <c r="D892" s="135" t="s">
        <v>12050</v>
      </c>
      <c r="E892" s="270" t="s">
        <v>44655</v>
      </c>
      <c r="F892" s="135" t="s">
        <v>44654</v>
      </c>
      <c r="G892" s="270" t="s">
        <v>43729</v>
      </c>
      <c r="H892" s="135" t="s">
        <v>44656</v>
      </c>
      <c r="I892" s="270" t="s">
        <v>44657</v>
      </c>
      <c r="J892" s="135"/>
      <c r="K892" s="135"/>
      <c r="L892" s="210" t="s">
        <v>45700</v>
      </c>
      <c r="M892" s="94" t="s">
        <v>44468</v>
      </c>
      <c r="N892" s="249">
        <v>7.0000000000000007E-2</v>
      </c>
      <c r="O892" s="115">
        <v>619000</v>
      </c>
      <c r="P892" s="124">
        <f t="shared" si="22"/>
        <v>43330.000000000007</v>
      </c>
      <c r="Q892" s="89" t="s">
        <v>47430</v>
      </c>
      <c r="R892" s="544" t="s">
        <v>47643</v>
      </c>
      <c r="S892" s="109">
        <v>591010000</v>
      </c>
      <c r="T892" s="109">
        <v>50</v>
      </c>
    </row>
    <row r="893" spans="2:20" ht="15" customHeight="1">
      <c r="B893" s="90" t="s">
        <v>47679</v>
      </c>
      <c r="C893" s="210" t="s">
        <v>44743</v>
      </c>
      <c r="D893" s="135" t="s">
        <v>12050</v>
      </c>
      <c r="E893" s="270" t="s">
        <v>47680</v>
      </c>
      <c r="F893" s="135" t="s">
        <v>44654</v>
      </c>
      <c r="G893" s="270" t="s">
        <v>43729</v>
      </c>
      <c r="H893" s="135" t="s">
        <v>47681</v>
      </c>
      <c r="I893" s="270" t="s">
        <v>47682</v>
      </c>
      <c r="J893" s="135"/>
      <c r="K893" s="135"/>
      <c r="L893" s="210" t="s">
        <v>45700</v>
      </c>
      <c r="M893" s="94" t="s">
        <v>44468</v>
      </c>
      <c r="N893" s="249">
        <v>1.01</v>
      </c>
      <c r="O893" s="115">
        <v>619000</v>
      </c>
      <c r="P893" s="124">
        <f t="shared" si="22"/>
        <v>625190</v>
      </c>
      <c r="Q893" s="89" t="s">
        <v>47430</v>
      </c>
      <c r="R893" s="544" t="s">
        <v>47643</v>
      </c>
      <c r="S893" s="109">
        <v>591010000</v>
      </c>
      <c r="T893" s="109">
        <v>50</v>
      </c>
    </row>
    <row r="894" spans="2:20" ht="15" customHeight="1">
      <c r="B894" s="90" t="s">
        <v>47683</v>
      </c>
      <c r="C894" s="210" t="s">
        <v>44743</v>
      </c>
      <c r="D894" s="135" t="s">
        <v>12050</v>
      </c>
      <c r="E894" s="270" t="s">
        <v>47680</v>
      </c>
      <c r="F894" s="135" t="s">
        <v>44654</v>
      </c>
      <c r="G894" s="270" t="s">
        <v>43729</v>
      </c>
      <c r="H894" s="135" t="s">
        <v>47681</v>
      </c>
      <c r="I894" s="270" t="s">
        <v>47682</v>
      </c>
      <c r="J894" s="135"/>
      <c r="K894" s="135"/>
      <c r="L894" s="210" t="s">
        <v>45700</v>
      </c>
      <c r="M894" s="94" t="s">
        <v>44468</v>
      </c>
      <c r="N894" s="249">
        <v>1</v>
      </c>
      <c r="O894" s="115">
        <v>697000</v>
      </c>
      <c r="P894" s="124">
        <f t="shared" si="22"/>
        <v>697000</v>
      </c>
      <c r="Q894" s="89" t="s">
        <v>47430</v>
      </c>
      <c r="R894" s="544" t="s">
        <v>47643</v>
      </c>
      <c r="S894" s="109">
        <v>591010000</v>
      </c>
      <c r="T894" s="109">
        <v>50</v>
      </c>
    </row>
    <row r="895" spans="2:20" ht="15" customHeight="1">
      <c r="B895" s="90" t="s">
        <v>47684</v>
      </c>
      <c r="C895" s="210" t="s">
        <v>44743</v>
      </c>
      <c r="D895" s="135" t="s">
        <v>12050</v>
      </c>
      <c r="E895" s="270" t="s">
        <v>47685</v>
      </c>
      <c r="F895" s="135" t="s">
        <v>44654</v>
      </c>
      <c r="G895" s="270" t="s">
        <v>43729</v>
      </c>
      <c r="H895" s="135" t="s">
        <v>47686</v>
      </c>
      <c r="I895" s="270" t="s">
        <v>47687</v>
      </c>
      <c r="J895" s="135"/>
      <c r="K895" s="135"/>
      <c r="L895" s="210" t="s">
        <v>45700</v>
      </c>
      <c r="M895" s="94" t="s">
        <v>44468</v>
      </c>
      <c r="N895" s="249">
        <v>1.2</v>
      </c>
      <c r="O895" s="115">
        <v>619000</v>
      </c>
      <c r="P895" s="124">
        <f t="shared" si="22"/>
        <v>742800</v>
      </c>
      <c r="Q895" s="89" t="s">
        <v>47430</v>
      </c>
      <c r="R895" s="544" t="s">
        <v>47643</v>
      </c>
      <c r="S895" s="109">
        <v>591010000</v>
      </c>
      <c r="T895" s="109">
        <v>50</v>
      </c>
    </row>
    <row r="896" spans="2:20" ht="15" customHeight="1">
      <c r="B896" s="90" t="s">
        <v>47688</v>
      </c>
      <c r="C896" s="210" t="s">
        <v>44743</v>
      </c>
      <c r="D896" s="135" t="s">
        <v>12050</v>
      </c>
      <c r="E896" s="270" t="s">
        <v>47689</v>
      </c>
      <c r="F896" s="135" t="s">
        <v>44654</v>
      </c>
      <c r="G896" s="270" t="s">
        <v>43729</v>
      </c>
      <c r="H896" s="135" t="s">
        <v>47690</v>
      </c>
      <c r="I896" s="270" t="s">
        <v>47691</v>
      </c>
      <c r="J896" s="135"/>
      <c r="K896" s="135"/>
      <c r="L896" s="210" t="s">
        <v>45700</v>
      </c>
      <c r="M896" s="94" t="s">
        <v>44468</v>
      </c>
      <c r="N896" s="249">
        <v>1.27</v>
      </c>
      <c r="O896" s="115">
        <v>619000</v>
      </c>
      <c r="P896" s="124">
        <f t="shared" si="22"/>
        <v>786130</v>
      </c>
      <c r="Q896" s="89" t="s">
        <v>47430</v>
      </c>
      <c r="R896" s="544" t="s">
        <v>47643</v>
      </c>
      <c r="S896" s="109">
        <v>591010000</v>
      </c>
      <c r="T896" s="109">
        <v>50</v>
      </c>
    </row>
    <row r="897" spans="2:20" ht="15" customHeight="1">
      <c r="B897" s="90" t="s">
        <v>47692</v>
      </c>
      <c r="C897" s="210" t="s">
        <v>44743</v>
      </c>
      <c r="D897" s="135" t="s">
        <v>12050</v>
      </c>
      <c r="E897" s="270" t="s">
        <v>47693</v>
      </c>
      <c r="F897" s="135" t="s">
        <v>44654</v>
      </c>
      <c r="G897" s="270" t="s">
        <v>43729</v>
      </c>
      <c r="H897" s="135" t="s">
        <v>47694</v>
      </c>
      <c r="I897" s="270" t="s">
        <v>47695</v>
      </c>
      <c r="J897" s="135"/>
      <c r="K897" s="135"/>
      <c r="L897" s="210" t="s">
        <v>45700</v>
      </c>
      <c r="M897" s="94" t="s">
        <v>44468</v>
      </c>
      <c r="N897" s="249">
        <v>1.35</v>
      </c>
      <c r="O897" s="115">
        <v>697000</v>
      </c>
      <c r="P897" s="124">
        <f t="shared" si="22"/>
        <v>940950.00000000012</v>
      </c>
      <c r="Q897" s="89" t="s">
        <v>47430</v>
      </c>
      <c r="R897" s="544" t="s">
        <v>47643</v>
      </c>
      <c r="S897" s="109">
        <v>591010000</v>
      </c>
      <c r="T897" s="109">
        <v>50</v>
      </c>
    </row>
    <row r="898" spans="2:20" ht="15" customHeight="1">
      <c r="B898" s="90" t="s">
        <v>47696</v>
      </c>
      <c r="C898" s="210" t="s">
        <v>44743</v>
      </c>
      <c r="D898" s="135" t="s">
        <v>12050</v>
      </c>
      <c r="E898" s="270" t="s">
        <v>47697</v>
      </c>
      <c r="F898" s="135" t="s">
        <v>44654</v>
      </c>
      <c r="G898" s="270" t="s">
        <v>43729</v>
      </c>
      <c r="H898" s="135" t="s">
        <v>47698</v>
      </c>
      <c r="I898" s="270" t="s">
        <v>47699</v>
      </c>
      <c r="J898" s="301" t="s">
        <v>47700</v>
      </c>
      <c r="K898" s="301" t="s">
        <v>43737</v>
      </c>
      <c r="L898" s="210" t="s">
        <v>45700</v>
      </c>
      <c r="M898" s="94" t="s">
        <v>44468</v>
      </c>
      <c r="N898" s="515">
        <v>0.10299999999999999</v>
      </c>
      <c r="O898" s="115">
        <v>465000</v>
      </c>
      <c r="P898" s="124">
        <f t="shared" si="22"/>
        <v>47895</v>
      </c>
      <c r="Q898" s="89" t="s">
        <v>47430</v>
      </c>
      <c r="R898" s="544" t="s">
        <v>47643</v>
      </c>
      <c r="S898" s="109">
        <v>591010000</v>
      </c>
      <c r="T898" s="109">
        <v>50</v>
      </c>
    </row>
    <row r="899" spans="2:20" ht="15" customHeight="1">
      <c r="B899" s="90" t="s">
        <v>47701</v>
      </c>
      <c r="C899" s="210" t="s">
        <v>44743</v>
      </c>
      <c r="D899" s="135" t="s">
        <v>12050</v>
      </c>
      <c r="E899" s="270" t="s">
        <v>47697</v>
      </c>
      <c r="F899" s="135" t="s">
        <v>44654</v>
      </c>
      <c r="G899" s="270" t="s">
        <v>43729</v>
      </c>
      <c r="H899" s="135" t="s">
        <v>47698</v>
      </c>
      <c r="I899" s="270" t="s">
        <v>47699</v>
      </c>
      <c r="J899" s="301" t="s">
        <v>47702</v>
      </c>
      <c r="K899" s="301" t="s">
        <v>43735</v>
      </c>
      <c r="L899" s="210" t="s">
        <v>45700</v>
      </c>
      <c r="M899" s="94" t="s">
        <v>44468</v>
      </c>
      <c r="N899" s="515">
        <v>0.59</v>
      </c>
      <c r="O899" s="115">
        <v>387000</v>
      </c>
      <c r="P899" s="124">
        <f t="shared" si="22"/>
        <v>228330</v>
      </c>
      <c r="Q899" s="89" t="s">
        <v>47430</v>
      </c>
      <c r="R899" s="544" t="s">
        <v>47643</v>
      </c>
      <c r="S899" s="109">
        <v>591010000</v>
      </c>
      <c r="T899" s="109">
        <v>50</v>
      </c>
    </row>
    <row r="900" spans="2:20" ht="15" customHeight="1">
      <c r="B900" s="90" t="s">
        <v>47703</v>
      </c>
      <c r="C900" s="210" t="s">
        <v>44743</v>
      </c>
      <c r="D900" s="135" t="s">
        <v>12050</v>
      </c>
      <c r="E900" s="270" t="s">
        <v>47704</v>
      </c>
      <c r="F900" s="135" t="s">
        <v>44654</v>
      </c>
      <c r="G900" s="270" t="s">
        <v>43729</v>
      </c>
      <c r="H900" s="135" t="s">
        <v>47705</v>
      </c>
      <c r="I900" s="270" t="s">
        <v>47706</v>
      </c>
      <c r="J900" s="301" t="s">
        <v>47700</v>
      </c>
      <c r="K900" s="301" t="s">
        <v>43737</v>
      </c>
      <c r="L900" s="210" t="s">
        <v>45700</v>
      </c>
      <c r="M900" s="94" t="s">
        <v>44468</v>
      </c>
      <c r="N900" s="515">
        <v>1.5</v>
      </c>
      <c r="O900" s="115">
        <v>619000</v>
      </c>
      <c r="P900" s="124">
        <f t="shared" si="22"/>
        <v>928500</v>
      </c>
      <c r="Q900" s="89" t="s">
        <v>47430</v>
      </c>
      <c r="R900" s="544" t="s">
        <v>47643</v>
      </c>
      <c r="S900" s="109">
        <v>591010000</v>
      </c>
      <c r="T900" s="109">
        <v>50</v>
      </c>
    </row>
    <row r="901" spans="2:20" ht="15" customHeight="1">
      <c r="B901" s="90" t="s">
        <v>47707</v>
      </c>
      <c r="C901" s="210" t="s">
        <v>44743</v>
      </c>
      <c r="D901" s="135" t="s">
        <v>12050</v>
      </c>
      <c r="E901" s="270" t="s">
        <v>47704</v>
      </c>
      <c r="F901" s="135" t="s">
        <v>44654</v>
      </c>
      <c r="G901" s="270" t="s">
        <v>43729</v>
      </c>
      <c r="H901" s="135" t="s">
        <v>47705</v>
      </c>
      <c r="I901" s="270" t="s">
        <v>47706</v>
      </c>
      <c r="J901" s="135" t="s">
        <v>47708</v>
      </c>
      <c r="K901" s="135" t="s">
        <v>47708</v>
      </c>
      <c r="L901" s="210" t="s">
        <v>45700</v>
      </c>
      <c r="M901" s="94" t="s">
        <v>44468</v>
      </c>
      <c r="N901" s="515">
        <v>1.5</v>
      </c>
      <c r="O901" s="115">
        <v>697000</v>
      </c>
      <c r="P901" s="124">
        <f t="shared" si="22"/>
        <v>1045500</v>
      </c>
      <c r="Q901" s="89" t="s">
        <v>47430</v>
      </c>
      <c r="R901" s="544" t="s">
        <v>47643</v>
      </c>
      <c r="S901" s="109">
        <v>591010000</v>
      </c>
      <c r="T901" s="109">
        <v>50</v>
      </c>
    </row>
    <row r="902" spans="2:20" ht="15" customHeight="1">
      <c r="B902" s="90" t="s">
        <v>47709</v>
      </c>
      <c r="C902" s="210" t="s">
        <v>44743</v>
      </c>
      <c r="D902" s="135" t="s">
        <v>12050</v>
      </c>
      <c r="E902" s="270" t="s">
        <v>47704</v>
      </c>
      <c r="F902" s="135" t="s">
        <v>44654</v>
      </c>
      <c r="G902" s="270" t="s">
        <v>43729</v>
      </c>
      <c r="H902" s="135" t="s">
        <v>47705</v>
      </c>
      <c r="I902" s="270" t="s">
        <v>47706</v>
      </c>
      <c r="J902" s="301" t="s">
        <v>47710</v>
      </c>
      <c r="K902" s="301" t="s">
        <v>47711</v>
      </c>
      <c r="L902" s="210" t="s">
        <v>45700</v>
      </c>
      <c r="M902" s="94" t="s">
        <v>44468</v>
      </c>
      <c r="N902" s="515">
        <v>1.5</v>
      </c>
      <c r="O902" s="115">
        <v>619000</v>
      </c>
      <c r="P902" s="124">
        <f t="shared" si="22"/>
        <v>928500</v>
      </c>
      <c r="Q902" s="89" t="s">
        <v>47430</v>
      </c>
      <c r="R902" s="544" t="s">
        <v>47643</v>
      </c>
      <c r="S902" s="109">
        <v>591010000</v>
      </c>
      <c r="T902" s="109">
        <v>50</v>
      </c>
    </row>
    <row r="903" spans="2:20" ht="15" customHeight="1">
      <c r="B903" s="90" t="s">
        <v>47712</v>
      </c>
      <c r="C903" s="210" t="s">
        <v>44743</v>
      </c>
      <c r="D903" s="135" t="s">
        <v>12050</v>
      </c>
      <c r="E903" s="270" t="s">
        <v>47713</v>
      </c>
      <c r="F903" s="135" t="s">
        <v>44654</v>
      </c>
      <c r="G903" s="270" t="s">
        <v>43729</v>
      </c>
      <c r="H903" s="135" t="s">
        <v>47714</v>
      </c>
      <c r="I903" s="270" t="s">
        <v>47715</v>
      </c>
      <c r="J903" s="301" t="s">
        <v>47700</v>
      </c>
      <c r="K903" s="301" t="s">
        <v>43737</v>
      </c>
      <c r="L903" s="210" t="s">
        <v>45700</v>
      </c>
      <c r="M903" s="94" t="s">
        <v>44468</v>
      </c>
      <c r="N903" s="515">
        <v>1.62</v>
      </c>
      <c r="O903" s="115">
        <v>619000</v>
      </c>
      <c r="P903" s="124">
        <f t="shared" si="22"/>
        <v>1002780.0000000001</v>
      </c>
      <c r="Q903" s="89" t="s">
        <v>47430</v>
      </c>
      <c r="R903" s="544" t="s">
        <v>47643</v>
      </c>
      <c r="S903" s="109">
        <v>591010000</v>
      </c>
      <c r="T903" s="109">
        <v>50</v>
      </c>
    </row>
    <row r="904" spans="2:20" ht="15" customHeight="1">
      <c r="B904" s="90" t="s">
        <v>47716</v>
      </c>
      <c r="C904" s="210" t="s">
        <v>44743</v>
      </c>
      <c r="D904" s="135" t="s">
        <v>12050</v>
      </c>
      <c r="E904" s="270" t="s">
        <v>47713</v>
      </c>
      <c r="F904" s="135" t="s">
        <v>44654</v>
      </c>
      <c r="G904" s="270" t="s">
        <v>43729</v>
      </c>
      <c r="H904" s="135" t="s">
        <v>47714</v>
      </c>
      <c r="I904" s="270" t="s">
        <v>47715</v>
      </c>
      <c r="J904" s="301" t="s">
        <v>47710</v>
      </c>
      <c r="K904" s="301" t="s">
        <v>47711</v>
      </c>
      <c r="L904" s="210" t="s">
        <v>45700</v>
      </c>
      <c r="M904" s="94" t="s">
        <v>44468</v>
      </c>
      <c r="N904" s="515">
        <v>1.63</v>
      </c>
      <c r="O904" s="115">
        <v>619000</v>
      </c>
      <c r="P904" s="124">
        <f t="shared" si="22"/>
        <v>1008969.9999999999</v>
      </c>
      <c r="Q904" s="89" t="s">
        <v>47430</v>
      </c>
      <c r="R904" s="544" t="s">
        <v>47643</v>
      </c>
      <c r="S904" s="109">
        <v>591010000</v>
      </c>
      <c r="T904" s="109">
        <v>50</v>
      </c>
    </row>
    <row r="905" spans="2:20" ht="15" customHeight="1">
      <c r="B905" s="90" t="s">
        <v>47717</v>
      </c>
      <c r="C905" s="210" t="s">
        <v>44743</v>
      </c>
      <c r="D905" s="135" t="s">
        <v>12050</v>
      </c>
      <c r="E905" s="270" t="s">
        <v>47718</v>
      </c>
      <c r="F905" s="135" t="s">
        <v>44654</v>
      </c>
      <c r="G905" s="270" t="s">
        <v>43729</v>
      </c>
      <c r="H905" s="135" t="s">
        <v>47719</v>
      </c>
      <c r="I905" s="270" t="s">
        <v>47720</v>
      </c>
      <c r="J905" s="135"/>
      <c r="K905" s="135"/>
      <c r="L905" s="210" t="s">
        <v>45700</v>
      </c>
      <c r="M905" s="94" t="s">
        <v>44468</v>
      </c>
      <c r="N905" s="515">
        <v>1.8</v>
      </c>
      <c r="O905" s="115">
        <v>619000</v>
      </c>
      <c r="P905" s="124">
        <f t="shared" si="22"/>
        <v>1114200</v>
      </c>
      <c r="Q905" s="89" t="s">
        <v>47430</v>
      </c>
      <c r="R905" s="544" t="s">
        <v>47643</v>
      </c>
      <c r="S905" s="109">
        <v>591010000</v>
      </c>
      <c r="T905" s="109">
        <v>50</v>
      </c>
    </row>
    <row r="906" spans="2:20" ht="15" customHeight="1">
      <c r="B906" s="90" t="s">
        <v>47721</v>
      </c>
      <c r="C906" s="210" t="s">
        <v>44743</v>
      </c>
      <c r="D906" s="135" t="s">
        <v>12050</v>
      </c>
      <c r="E906" s="270" t="s">
        <v>47722</v>
      </c>
      <c r="F906" s="135" t="s">
        <v>44654</v>
      </c>
      <c r="G906" s="270" t="s">
        <v>43729</v>
      </c>
      <c r="H906" s="135" t="s">
        <v>47723</v>
      </c>
      <c r="I906" s="270" t="s">
        <v>47724</v>
      </c>
      <c r="J906" s="135" t="s">
        <v>47725</v>
      </c>
      <c r="K906" s="135" t="s">
        <v>47725</v>
      </c>
      <c r="L906" s="210" t="s">
        <v>45700</v>
      </c>
      <c r="M906" s="94" t="s">
        <v>44468</v>
      </c>
      <c r="N906" s="515">
        <v>2</v>
      </c>
      <c r="O906" s="115">
        <v>619000</v>
      </c>
      <c r="P906" s="124">
        <f t="shared" si="22"/>
        <v>1238000</v>
      </c>
      <c r="Q906" s="89" t="s">
        <v>47430</v>
      </c>
      <c r="R906" s="544" t="s">
        <v>47643</v>
      </c>
      <c r="S906" s="109">
        <v>591010000</v>
      </c>
      <c r="T906" s="109">
        <v>50</v>
      </c>
    </row>
    <row r="907" spans="2:20" ht="15" customHeight="1">
      <c r="B907" s="90" t="s">
        <v>47726</v>
      </c>
      <c r="C907" s="210" t="s">
        <v>44743</v>
      </c>
      <c r="D907" s="135" t="s">
        <v>12050</v>
      </c>
      <c r="E907" s="270" t="s">
        <v>47722</v>
      </c>
      <c r="F907" s="135" t="s">
        <v>44654</v>
      </c>
      <c r="G907" s="270" t="s">
        <v>43729</v>
      </c>
      <c r="H907" s="135" t="s">
        <v>47723</v>
      </c>
      <c r="I907" s="270" t="s">
        <v>47724</v>
      </c>
      <c r="J907" s="301" t="s">
        <v>47700</v>
      </c>
      <c r="K907" s="301" t="s">
        <v>43737</v>
      </c>
      <c r="L907" s="210" t="s">
        <v>45700</v>
      </c>
      <c r="M907" s="94" t="s">
        <v>44468</v>
      </c>
      <c r="N907" s="515">
        <v>2.0299999999999998</v>
      </c>
      <c r="O907" s="115">
        <v>619000</v>
      </c>
      <c r="P907" s="124">
        <f t="shared" si="22"/>
        <v>1256569.9999999998</v>
      </c>
      <c r="Q907" s="89" t="s">
        <v>47430</v>
      </c>
      <c r="R907" s="544" t="s">
        <v>47643</v>
      </c>
      <c r="S907" s="109">
        <v>591010000</v>
      </c>
      <c r="T907" s="109">
        <v>50</v>
      </c>
    </row>
    <row r="908" spans="2:20" ht="15" customHeight="1">
      <c r="B908" s="90" t="s">
        <v>47727</v>
      </c>
      <c r="C908" s="210" t="s">
        <v>44743</v>
      </c>
      <c r="D908" s="135" t="s">
        <v>12050</v>
      </c>
      <c r="E908" s="270" t="s">
        <v>47728</v>
      </c>
      <c r="F908" s="135" t="s">
        <v>44654</v>
      </c>
      <c r="G908" s="270" t="s">
        <v>43729</v>
      </c>
      <c r="H908" s="135" t="s">
        <v>47729</v>
      </c>
      <c r="I908" s="270" t="s">
        <v>47730</v>
      </c>
      <c r="J908" s="135"/>
      <c r="K908" s="135"/>
      <c r="L908" s="210" t="s">
        <v>45700</v>
      </c>
      <c r="M908" s="94" t="s">
        <v>44468</v>
      </c>
      <c r="N908" s="515">
        <v>9.1999999999999998E-2</v>
      </c>
      <c r="O908" s="115">
        <v>465000</v>
      </c>
      <c r="P908" s="124">
        <f t="shared" si="22"/>
        <v>42780</v>
      </c>
      <c r="Q908" s="89" t="s">
        <v>47430</v>
      </c>
      <c r="R908" s="544" t="s">
        <v>47643</v>
      </c>
      <c r="S908" s="109">
        <v>591010000</v>
      </c>
      <c r="T908" s="109">
        <v>50</v>
      </c>
    </row>
    <row r="909" spans="2:20" ht="15" customHeight="1">
      <c r="B909" s="90" t="s">
        <v>47731</v>
      </c>
      <c r="C909" s="210" t="s">
        <v>44743</v>
      </c>
      <c r="D909" s="135" t="s">
        <v>12050</v>
      </c>
      <c r="E909" s="270" t="s">
        <v>47732</v>
      </c>
      <c r="F909" s="135" t="s">
        <v>44654</v>
      </c>
      <c r="G909" s="270" t="s">
        <v>43729</v>
      </c>
      <c r="H909" s="135" t="s">
        <v>47733</v>
      </c>
      <c r="I909" s="270" t="s">
        <v>47734</v>
      </c>
      <c r="J909" s="301" t="s">
        <v>47702</v>
      </c>
      <c r="K909" s="301" t="s">
        <v>43735</v>
      </c>
      <c r="L909" s="210" t="s">
        <v>45700</v>
      </c>
      <c r="M909" s="94" t="s">
        <v>44468</v>
      </c>
      <c r="N909" s="515">
        <v>2.31</v>
      </c>
      <c r="O909" s="115">
        <v>619000</v>
      </c>
      <c r="P909" s="124">
        <f t="shared" si="22"/>
        <v>1429890</v>
      </c>
      <c r="Q909" s="89" t="s">
        <v>47430</v>
      </c>
      <c r="R909" s="544" t="s">
        <v>47643</v>
      </c>
      <c r="S909" s="109">
        <v>591010000</v>
      </c>
      <c r="T909" s="109">
        <v>50</v>
      </c>
    </row>
    <row r="910" spans="2:20" ht="15" customHeight="1">
      <c r="B910" s="90" t="s">
        <v>47735</v>
      </c>
      <c r="C910" s="210" t="s">
        <v>44743</v>
      </c>
      <c r="D910" s="135" t="s">
        <v>12050</v>
      </c>
      <c r="E910" s="270" t="s">
        <v>47732</v>
      </c>
      <c r="F910" s="135" t="s">
        <v>44654</v>
      </c>
      <c r="G910" s="270" t="s">
        <v>43729</v>
      </c>
      <c r="H910" s="135" t="s">
        <v>47733</v>
      </c>
      <c r="I910" s="270" t="s">
        <v>47734</v>
      </c>
      <c r="J910" s="135" t="s">
        <v>47708</v>
      </c>
      <c r="K910" s="135" t="s">
        <v>47736</v>
      </c>
      <c r="L910" s="210" t="s">
        <v>45700</v>
      </c>
      <c r="M910" s="94" t="s">
        <v>44468</v>
      </c>
      <c r="N910" s="515">
        <v>2.2999999999999998</v>
      </c>
      <c r="O910" s="115">
        <v>619000</v>
      </c>
      <c r="P910" s="124">
        <f t="shared" si="22"/>
        <v>1423700</v>
      </c>
      <c r="Q910" s="89" t="s">
        <v>47430</v>
      </c>
      <c r="R910" s="544" t="s">
        <v>47643</v>
      </c>
      <c r="S910" s="109">
        <v>591010000</v>
      </c>
      <c r="T910" s="109">
        <v>50</v>
      </c>
    </row>
    <row r="911" spans="2:20" ht="15" customHeight="1">
      <c r="B911" s="90" t="s">
        <v>47737</v>
      </c>
      <c r="C911" s="210" t="s">
        <v>44743</v>
      </c>
      <c r="D911" s="135" t="s">
        <v>12050</v>
      </c>
      <c r="E911" s="270" t="s">
        <v>47738</v>
      </c>
      <c r="F911" s="135" t="s">
        <v>44654</v>
      </c>
      <c r="G911" s="270" t="s">
        <v>43729</v>
      </c>
      <c r="H911" s="135" t="s">
        <v>47739</v>
      </c>
      <c r="I911" s="270" t="s">
        <v>47740</v>
      </c>
      <c r="J911" s="135"/>
      <c r="K911" s="135"/>
      <c r="L911" s="210" t="s">
        <v>45700</v>
      </c>
      <c r="M911" s="94" t="s">
        <v>44468</v>
      </c>
      <c r="N911" s="515">
        <v>0.05</v>
      </c>
      <c r="O911" s="115">
        <v>387000</v>
      </c>
      <c r="P911" s="124">
        <f t="shared" si="22"/>
        <v>19350</v>
      </c>
      <c r="Q911" s="89" t="s">
        <v>47430</v>
      </c>
      <c r="R911" s="544" t="s">
        <v>47643</v>
      </c>
      <c r="S911" s="109">
        <v>591010000</v>
      </c>
      <c r="T911" s="109">
        <v>50</v>
      </c>
    </row>
    <row r="912" spans="2:20" ht="15" customHeight="1">
      <c r="B912" s="90" t="s">
        <v>47741</v>
      </c>
      <c r="C912" s="210" t="s">
        <v>44743</v>
      </c>
      <c r="D912" s="135" t="s">
        <v>12050</v>
      </c>
      <c r="E912" s="270" t="s">
        <v>47742</v>
      </c>
      <c r="F912" s="135" t="s">
        <v>44654</v>
      </c>
      <c r="G912" s="270" t="s">
        <v>43729</v>
      </c>
      <c r="H912" s="135" t="s">
        <v>47743</v>
      </c>
      <c r="I912" s="270" t="s">
        <v>47744</v>
      </c>
      <c r="J912" s="135"/>
      <c r="K912" s="135"/>
      <c r="L912" s="210" t="s">
        <v>45700</v>
      </c>
      <c r="M912" s="94" t="s">
        <v>44468</v>
      </c>
      <c r="N912" s="515">
        <v>0.2</v>
      </c>
      <c r="O912" s="115">
        <v>387000</v>
      </c>
      <c r="P912" s="124">
        <f t="shared" si="22"/>
        <v>77400</v>
      </c>
      <c r="Q912" s="89" t="s">
        <v>47430</v>
      </c>
      <c r="R912" s="544" t="s">
        <v>47643</v>
      </c>
      <c r="S912" s="109">
        <v>591010000</v>
      </c>
      <c r="T912" s="109">
        <v>50</v>
      </c>
    </row>
    <row r="913" spans="2:20" ht="15" customHeight="1">
      <c r="B913" s="90" t="s">
        <v>47745</v>
      </c>
      <c r="C913" s="210" t="s">
        <v>44743</v>
      </c>
      <c r="D913" s="135" t="s">
        <v>12050</v>
      </c>
      <c r="E913" s="270" t="s">
        <v>47746</v>
      </c>
      <c r="F913" s="135" t="s">
        <v>44654</v>
      </c>
      <c r="G913" s="270" t="s">
        <v>43729</v>
      </c>
      <c r="H913" s="135" t="s">
        <v>47747</v>
      </c>
      <c r="I913" s="270" t="s">
        <v>47748</v>
      </c>
      <c r="J913" s="135"/>
      <c r="K913" s="135"/>
      <c r="L913" s="210" t="s">
        <v>45700</v>
      </c>
      <c r="M913" s="94" t="s">
        <v>44468</v>
      </c>
      <c r="N913" s="515">
        <v>0.96</v>
      </c>
      <c r="O913" s="115">
        <v>387000</v>
      </c>
      <c r="P913" s="124">
        <f t="shared" si="22"/>
        <v>371520</v>
      </c>
      <c r="Q913" s="89" t="s">
        <v>47430</v>
      </c>
      <c r="R913" s="544" t="s">
        <v>47643</v>
      </c>
      <c r="S913" s="109">
        <v>591010000</v>
      </c>
      <c r="T913" s="109">
        <v>50</v>
      </c>
    </row>
    <row r="914" spans="2:20" ht="15" customHeight="1">
      <c r="B914" s="90" t="s">
        <v>47749</v>
      </c>
      <c r="C914" s="210" t="s">
        <v>44743</v>
      </c>
      <c r="D914" s="135" t="s">
        <v>12050</v>
      </c>
      <c r="E914" s="270" t="s">
        <v>44658</v>
      </c>
      <c r="F914" s="135" t="s">
        <v>44654</v>
      </c>
      <c r="G914" s="270" t="s">
        <v>43729</v>
      </c>
      <c r="H914" s="135" t="s">
        <v>44659</v>
      </c>
      <c r="I914" s="270" t="s">
        <v>44660</v>
      </c>
      <c r="J914" s="135"/>
      <c r="K914" s="135"/>
      <c r="L914" s="210" t="s">
        <v>45700</v>
      </c>
      <c r="M914" s="94" t="s">
        <v>44468</v>
      </c>
      <c r="N914" s="515">
        <v>0.36</v>
      </c>
      <c r="O914" s="115">
        <v>387000</v>
      </c>
      <c r="P914" s="124">
        <f t="shared" si="22"/>
        <v>139320</v>
      </c>
      <c r="Q914" s="89" t="s">
        <v>47430</v>
      </c>
      <c r="R914" s="544" t="s">
        <v>47643</v>
      </c>
      <c r="S914" s="109">
        <v>591010000</v>
      </c>
      <c r="T914" s="109">
        <v>50</v>
      </c>
    </row>
    <row r="915" spans="2:20" ht="15" customHeight="1">
      <c r="B915" s="90" t="s">
        <v>47750</v>
      </c>
      <c r="C915" s="210" t="s">
        <v>44743</v>
      </c>
      <c r="D915" s="135" t="s">
        <v>12050</v>
      </c>
      <c r="E915" s="270" t="s">
        <v>44661</v>
      </c>
      <c r="F915" s="135" t="s">
        <v>44654</v>
      </c>
      <c r="G915" s="270" t="s">
        <v>43729</v>
      </c>
      <c r="H915" s="135" t="s">
        <v>47751</v>
      </c>
      <c r="I915" s="270" t="s">
        <v>44663</v>
      </c>
      <c r="J915" s="135"/>
      <c r="K915" s="135"/>
      <c r="L915" s="210" t="s">
        <v>45700</v>
      </c>
      <c r="M915" s="94" t="s">
        <v>44468</v>
      </c>
      <c r="N915" s="515">
        <v>0.39</v>
      </c>
      <c r="O915" s="115">
        <v>773400</v>
      </c>
      <c r="P915" s="124">
        <f t="shared" si="22"/>
        <v>301626</v>
      </c>
      <c r="Q915" s="89" t="s">
        <v>47430</v>
      </c>
      <c r="R915" s="544" t="s">
        <v>47643</v>
      </c>
      <c r="S915" s="109">
        <v>591010000</v>
      </c>
      <c r="T915" s="109">
        <v>50</v>
      </c>
    </row>
    <row r="916" spans="2:20" ht="15" customHeight="1">
      <c r="B916" s="90" t="s">
        <v>47752</v>
      </c>
      <c r="C916" s="210" t="s">
        <v>44743</v>
      </c>
      <c r="D916" s="135" t="s">
        <v>12050</v>
      </c>
      <c r="E916" s="270" t="s">
        <v>47753</v>
      </c>
      <c r="F916" s="135" t="s">
        <v>44654</v>
      </c>
      <c r="G916" s="270" t="s">
        <v>43729</v>
      </c>
      <c r="H916" s="135" t="s">
        <v>47754</v>
      </c>
      <c r="I916" s="270" t="s">
        <v>47755</v>
      </c>
      <c r="J916" s="301" t="s">
        <v>47756</v>
      </c>
      <c r="K916" s="301" t="s">
        <v>47757</v>
      </c>
      <c r="L916" s="210" t="s">
        <v>45700</v>
      </c>
      <c r="M916" s="94" t="s">
        <v>44468</v>
      </c>
      <c r="N916" s="515">
        <v>0.12</v>
      </c>
      <c r="O916" s="115">
        <v>387000</v>
      </c>
      <c r="P916" s="124">
        <f t="shared" si="22"/>
        <v>46440</v>
      </c>
      <c r="Q916" s="89" t="s">
        <v>47430</v>
      </c>
      <c r="R916" s="544" t="s">
        <v>47643</v>
      </c>
      <c r="S916" s="109">
        <v>591010000</v>
      </c>
      <c r="T916" s="109">
        <v>50</v>
      </c>
    </row>
    <row r="917" spans="2:20" ht="15" customHeight="1">
      <c r="B917" s="90" t="s">
        <v>47758</v>
      </c>
      <c r="C917" s="210" t="s">
        <v>44743</v>
      </c>
      <c r="D917" s="135" t="s">
        <v>12050</v>
      </c>
      <c r="E917" s="270" t="s">
        <v>47753</v>
      </c>
      <c r="F917" s="135" t="s">
        <v>44654</v>
      </c>
      <c r="G917" s="270" t="s">
        <v>43729</v>
      </c>
      <c r="H917" s="135" t="s">
        <v>47754</v>
      </c>
      <c r="I917" s="270" t="s">
        <v>47755</v>
      </c>
      <c r="J917" s="135" t="s">
        <v>47759</v>
      </c>
      <c r="K917" s="135" t="s">
        <v>47760</v>
      </c>
      <c r="L917" s="210" t="s">
        <v>45700</v>
      </c>
      <c r="M917" s="94" t="s">
        <v>44468</v>
      </c>
      <c r="N917" s="515">
        <v>0.15</v>
      </c>
      <c r="O917" s="115">
        <v>465000</v>
      </c>
      <c r="P917" s="124">
        <f t="shared" si="22"/>
        <v>69750</v>
      </c>
      <c r="Q917" s="89" t="s">
        <v>47430</v>
      </c>
      <c r="R917" s="544" t="s">
        <v>47643</v>
      </c>
      <c r="S917" s="109">
        <v>591010000</v>
      </c>
      <c r="T917" s="109">
        <v>50</v>
      </c>
    </row>
    <row r="918" spans="2:20" ht="15" customHeight="1">
      <c r="B918" s="90" t="s">
        <v>47761</v>
      </c>
      <c r="C918" s="210" t="s">
        <v>44743</v>
      </c>
      <c r="D918" s="135" t="s">
        <v>12050</v>
      </c>
      <c r="E918" s="270" t="s">
        <v>47762</v>
      </c>
      <c r="F918" s="135" t="s">
        <v>44654</v>
      </c>
      <c r="G918" s="270" t="s">
        <v>43729</v>
      </c>
      <c r="H918" s="135" t="s">
        <v>47763</v>
      </c>
      <c r="I918" s="270" t="s">
        <v>47764</v>
      </c>
      <c r="J918" s="301" t="s">
        <v>47710</v>
      </c>
      <c r="K918" s="301" t="s">
        <v>47711</v>
      </c>
      <c r="L918" s="210" t="s">
        <v>45700</v>
      </c>
      <c r="M918" s="94" t="s">
        <v>44468</v>
      </c>
      <c r="N918" s="515">
        <v>5.2999999999999999E-2</v>
      </c>
      <c r="O918" s="115">
        <v>572000</v>
      </c>
      <c r="P918" s="124">
        <f t="shared" si="22"/>
        <v>30316</v>
      </c>
      <c r="Q918" s="89" t="s">
        <v>47430</v>
      </c>
      <c r="R918" s="544" t="s">
        <v>47643</v>
      </c>
      <c r="S918" s="109">
        <v>591010000</v>
      </c>
      <c r="T918" s="109">
        <v>50</v>
      </c>
    </row>
    <row r="919" spans="2:20" ht="15" customHeight="1">
      <c r="B919" s="90" t="s">
        <v>47765</v>
      </c>
      <c r="C919" s="210" t="s">
        <v>44743</v>
      </c>
      <c r="D919" s="135" t="s">
        <v>12050</v>
      </c>
      <c r="E919" s="270" t="s">
        <v>47762</v>
      </c>
      <c r="F919" s="135" t="s">
        <v>44654</v>
      </c>
      <c r="G919" s="270" t="s">
        <v>43729</v>
      </c>
      <c r="H919" s="135" t="s">
        <v>47763</v>
      </c>
      <c r="I919" s="270" t="s">
        <v>47764</v>
      </c>
      <c r="J919" s="301" t="s">
        <v>47702</v>
      </c>
      <c r="K919" s="301" t="s">
        <v>43735</v>
      </c>
      <c r="L919" s="210" t="s">
        <v>45700</v>
      </c>
      <c r="M919" s="94" t="s">
        <v>44468</v>
      </c>
      <c r="N919" s="515">
        <v>5.0999999999999997E-2</v>
      </c>
      <c r="O919" s="115">
        <v>410000</v>
      </c>
      <c r="P919" s="124">
        <f t="shared" si="22"/>
        <v>20910</v>
      </c>
      <c r="Q919" s="89" t="s">
        <v>47430</v>
      </c>
      <c r="R919" s="544" t="s">
        <v>47643</v>
      </c>
      <c r="S919" s="109">
        <v>591010000</v>
      </c>
      <c r="T919" s="109">
        <v>50</v>
      </c>
    </row>
    <row r="920" spans="2:20" ht="15" customHeight="1">
      <c r="B920" s="90" t="s">
        <v>47766</v>
      </c>
      <c r="C920" s="210" t="s">
        <v>44743</v>
      </c>
      <c r="D920" s="135" t="s">
        <v>12050</v>
      </c>
      <c r="E920" s="270" t="s">
        <v>47767</v>
      </c>
      <c r="F920" s="135" t="s">
        <v>44654</v>
      </c>
      <c r="G920" s="270" t="s">
        <v>43729</v>
      </c>
      <c r="H920" s="135" t="s">
        <v>47768</v>
      </c>
      <c r="I920" s="270" t="s">
        <v>47769</v>
      </c>
      <c r="J920" s="301" t="s">
        <v>47700</v>
      </c>
      <c r="K920" s="301" t="s">
        <v>43737</v>
      </c>
      <c r="L920" s="210" t="s">
        <v>45700</v>
      </c>
      <c r="M920" s="94" t="s">
        <v>44468</v>
      </c>
      <c r="N920" s="515">
        <v>0.13400000000000001</v>
      </c>
      <c r="O920" s="115">
        <v>387000</v>
      </c>
      <c r="P920" s="124">
        <f t="shared" si="22"/>
        <v>51858</v>
      </c>
      <c r="Q920" s="89" t="s">
        <v>47430</v>
      </c>
      <c r="R920" s="544" t="s">
        <v>47643</v>
      </c>
      <c r="S920" s="109">
        <v>591010000</v>
      </c>
      <c r="T920" s="109">
        <v>50</v>
      </c>
    </row>
    <row r="921" spans="2:20" ht="15" customHeight="1">
      <c r="B921" s="90" t="s">
        <v>47770</v>
      </c>
      <c r="C921" s="210" t="s">
        <v>44743</v>
      </c>
      <c r="D921" s="135" t="s">
        <v>12050</v>
      </c>
      <c r="E921" s="270" t="s">
        <v>47767</v>
      </c>
      <c r="F921" s="135" t="s">
        <v>44654</v>
      </c>
      <c r="G921" s="270" t="s">
        <v>43729</v>
      </c>
      <c r="H921" s="135" t="s">
        <v>47768</v>
      </c>
      <c r="I921" s="270" t="s">
        <v>47769</v>
      </c>
      <c r="J921" s="301" t="s">
        <v>47710</v>
      </c>
      <c r="K921" s="301" t="s">
        <v>47711</v>
      </c>
      <c r="L921" s="210" t="s">
        <v>45700</v>
      </c>
      <c r="M921" s="94" t="s">
        <v>44468</v>
      </c>
      <c r="N921" s="515">
        <v>0.27</v>
      </c>
      <c r="O921" s="115">
        <v>387000</v>
      </c>
      <c r="P921" s="124">
        <f t="shared" si="22"/>
        <v>104490</v>
      </c>
      <c r="Q921" s="89" t="s">
        <v>47430</v>
      </c>
      <c r="R921" s="544" t="s">
        <v>47643</v>
      </c>
      <c r="S921" s="109">
        <v>591010000</v>
      </c>
      <c r="T921" s="109">
        <v>50</v>
      </c>
    </row>
    <row r="922" spans="2:20" ht="15" customHeight="1">
      <c r="B922" s="90" t="s">
        <v>47771</v>
      </c>
      <c r="C922" s="210" t="s">
        <v>44743</v>
      </c>
      <c r="D922" s="135" t="s">
        <v>12050</v>
      </c>
      <c r="E922" s="270" t="s">
        <v>47772</v>
      </c>
      <c r="F922" s="135" t="s">
        <v>44654</v>
      </c>
      <c r="G922" s="270" t="s">
        <v>43729</v>
      </c>
      <c r="H922" s="135" t="s">
        <v>47763</v>
      </c>
      <c r="I922" s="270" t="s">
        <v>47773</v>
      </c>
      <c r="J922" s="135"/>
      <c r="K922" s="135"/>
      <c r="L922" s="210" t="s">
        <v>45700</v>
      </c>
      <c r="M922" s="94" t="s">
        <v>44468</v>
      </c>
      <c r="N922" s="515">
        <v>0.16</v>
      </c>
      <c r="O922" s="115">
        <v>387000</v>
      </c>
      <c r="P922" s="124">
        <f t="shared" si="22"/>
        <v>61920</v>
      </c>
      <c r="Q922" s="89" t="s">
        <v>47430</v>
      </c>
      <c r="R922" s="544" t="s">
        <v>47643</v>
      </c>
      <c r="S922" s="109">
        <v>591010000</v>
      </c>
      <c r="T922" s="109">
        <v>50</v>
      </c>
    </row>
    <row r="923" spans="2:20" ht="15" customHeight="1">
      <c r="B923" s="90" t="s">
        <v>47774</v>
      </c>
      <c r="C923" s="210" t="s">
        <v>44743</v>
      </c>
      <c r="D923" s="135" t="s">
        <v>12050</v>
      </c>
      <c r="E923" s="270" t="s">
        <v>47775</v>
      </c>
      <c r="F923" s="135" t="s">
        <v>44654</v>
      </c>
      <c r="G923" s="270" t="s">
        <v>43729</v>
      </c>
      <c r="H923" s="135" t="s">
        <v>47776</v>
      </c>
      <c r="I923" s="270" t="s">
        <v>47777</v>
      </c>
      <c r="J923" s="301" t="s">
        <v>47702</v>
      </c>
      <c r="K923" s="301" t="s">
        <v>43735</v>
      </c>
      <c r="L923" s="210" t="s">
        <v>45700</v>
      </c>
      <c r="M923" s="94" t="s">
        <v>44468</v>
      </c>
      <c r="N923" s="515">
        <v>0.182</v>
      </c>
      <c r="O923" s="115">
        <v>387000</v>
      </c>
      <c r="P923" s="124">
        <f t="shared" si="22"/>
        <v>70434</v>
      </c>
      <c r="Q923" s="89" t="s">
        <v>47430</v>
      </c>
      <c r="R923" s="544" t="s">
        <v>47643</v>
      </c>
      <c r="S923" s="109">
        <v>591010000</v>
      </c>
      <c r="T923" s="109">
        <v>50</v>
      </c>
    </row>
    <row r="924" spans="2:20" ht="15" customHeight="1">
      <c r="B924" s="90" t="s">
        <v>47778</v>
      </c>
      <c r="C924" s="210" t="s">
        <v>44743</v>
      </c>
      <c r="D924" s="135" t="s">
        <v>12050</v>
      </c>
      <c r="E924" s="270" t="s">
        <v>47775</v>
      </c>
      <c r="F924" s="135" t="s">
        <v>44654</v>
      </c>
      <c r="G924" s="270" t="s">
        <v>43729</v>
      </c>
      <c r="H924" s="135" t="s">
        <v>47776</v>
      </c>
      <c r="I924" s="270" t="s">
        <v>47777</v>
      </c>
      <c r="J924" s="301" t="s">
        <v>47710</v>
      </c>
      <c r="K924" s="301" t="s">
        <v>47711</v>
      </c>
      <c r="L924" s="210" t="s">
        <v>45700</v>
      </c>
      <c r="M924" s="94" t="s">
        <v>44468</v>
      </c>
      <c r="N924" s="515">
        <v>0.54200000000000004</v>
      </c>
      <c r="O924" s="115">
        <v>572000</v>
      </c>
      <c r="P924" s="124">
        <f t="shared" si="22"/>
        <v>310024</v>
      </c>
      <c r="Q924" s="89" t="s">
        <v>47430</v>
      </c>
      <c r="R924" s="544" t="s">
        <v>47643</v>
      </c>
      <c r="S924" s="109">
        <v>591010000</v>
      </c>
      <c r="T924" s="109">
        <v>50</v>
      </c>
    </row>
    <row r="925" spans="2:20" ht="15" customHeight="1">
      <c r="B925" s="90" t="s">
        <v>47779</v>
      </c>
      <c r="C925" s="210" t="s">
        <v>44743</v>
      </c>
      <c r="D925" s="135" t="s">
        <v>12050</v>
      </c>
      <c r="E925" s="270" t="s">
        <v>44667</v>
      </c>
      <c r="F925" s="135" t="s">
        <v>44654</v>
      </c>
      <c r="G925" s="270" t="s">
        <v>43729</v>
      </c>
      <c r="H925" s="135" t="s">
        <v>47780</v>
      </c>
      <c r="I925" s="270" t="s">
        <v>44669</v>
      </c>
      <c r="J925" s="135"/>
      <c r="K925" s="135"/>
      <c r="L925" s="210" t="s">
        <v>45700</v>
      </c>
      <c r="M925" s="94" t="s">
        <v>44468</v>
      </c>
      <c r="N925" s="515">
        <v>5.2999999999999999E-2</v>
      </c>
      <c r="O925" s="115">
        <v>410000</v>
      </c>
      <c r="P925" s="124">
        <f t="shared" si="22"/>
        <v>21730</v>
      </c>
      <c r="Q925" s="89" t="s">
        <v>47430</v>
      </c>
      <c r="R925" s="544" t="s">
        <v>47643</v>
      </c>
      <c r="S925" s="109">
        <v>591010000</v>
      </c>
      <c r="T925" s="109">
        <v>50</v>
      </c>
    </row>
    <row r="926" spans="2:20" ht="15" customHeight="1">
      <c r="B926" s="90" t="s">
        <v>47781</v>
      </c>
      <c r="C926" s="210" t="s">
        <v>44743</v>
      </c>
      <c r="D926" s="135" t="s">
        <v>12050</v>
      </c>
      <c r="E926" s="270" t="s">
        <v>47782</v>
      </c>
      <c r="F926" s="135" t="s">
        <v>44654</v>
      </c>
      <c r="G926" s="270" t="s">
        <v>43729</v>
      </c>
      <c r="H926" s="135" t="s">
        <v>47783</v>
      </c>
      <c r="I926" s="270" t="s">
        <v>47784</v>
      </c>
      <c r="J926" s="301" t="s">
        <v>47702</v>
      </c>
      <c r="K926" s="301" t="s">
        <v>43735</v>
      </c>
      <c r="L926" s="210" t="s">
        <v>45700</v>
      </c>
      <c r="M926" s="94" t="s">
        <v>44468</v>
      </c>
      <c r="N926" s="515">
        <v>0.24</v>
      </c>
      <c r="O926" s="115">
        <v>387000</v>
      </c>
      <c r="P926" s="124">
        <f t="shared" si="22"/>
        <v>92880</v>
      </c>
      <c r="Q926" s="89" t="s">
        <v>47430</v>
      </c>
      <c r="R926" s="544" t="s">
        <v>47643</v>
      </c>
      <c r="S926" s="109">
        <v>591010000</v>
      </c>
      <c r="T926" s="109">
        <v>50</v>
      </c>
    </row>
    <row r="927" spans="2:20" ht="15" customHeight="1">
      <c r="B927" s="90" t="s">
        <v>47785</v>
      </c>
      <c r="C927" s="210" t="s">
        <v>44743</v>
      </c>
      <c r="D927" s="135" t="s">
        <v>12050</v>
      </c>
      <c r="E927" s="270" t="s">
        <v>47782</v>
      </c>
      <c r="F927" s="135" t="s">
        <v>44654</v>
      </c>
      <c r="G927" s="270" t="s">
        <v>43729</v>
      </c>
      <c r="H927" s="135" t="s">
        <v>47783</v>
      </c>
      <c r="I927" s="270" t="s">
        <v>47784</v>
      </c>
      <c r="J927" s="301" t="s">
        <v>47710</v>
      </c>
      <c r="K927" s="301" t="s">
        <v>47711</v>
      </c>
      <c r="L927" s="210" t="s">
        <v>45700</v>
      </c>
      <c r="M927" s="94" t="s">
        <v>44468</v>
      </c>
      <c r="N927" s="515">
        <v>0.24</v>
      </c>
      <c r="O927" s="115">
        <v>387000</v>
      </c>
      <c r="P927" s="124">
        <f t="shared" ref="P927:P990" si="23">IFERROR(N927*O927,0)</f>
        <v>92880</v>
      </c>
      <c r="Q927" s="89" t="s">
        <v>47430</v>
      </c>
      <c r="R927" s="544" t="s">
        <v>47643</v>
      </c>
      <c r="S927" s="109">
        <v>591010000</v>
      </c>
      <c r="T927" s="109">
        <v>50</v>
      </c>
    </row>
    <row r="928" spans="2:20" ht="15" customHeight="1">
      <c r="B928" s="90" t="s">
        <v>47786</v>
      </c>
      <c r="C928" s="210" t="s">
        <v>44743</v>
      </c>
      <c r="D928" s="135" t="s">
        <v>12050</v>
      </c>
      <c r="E928" s="270" t="s">
        <v>47787</v>
      </c>
      <c r="F928" s="135" t="s">
        <v>44654</v>
      </c>
      <c r="G928" s="270" t="s">
        <v>43729</v>
      </c>
      <c r="H928" s="135" t="s">
        <v>47788</v>
      </c>
      <c r="I928" s="270" t="s">
        <v>47789</v>
      </c>
      <c r="J928" s="301" t="s">
        <v>47700</v>
      </c>
      <c r="K928" s="301" t="s">
        <v>43737</v>
      </c>
      <c r="L928" s="210" t="s">
        <v>45700</v>
      </c>
      <c r="M928" s="94" t="s">
        <v>44468</v>
      </c>
      <c r="N928" s="515">
        <v>0.27</v>
      </c>
      <c r="O928" s="115">
        <v>390000</v>
      </c>
      <c r="P928" s="124">
        <f t="shared" si="23"/>
        <v>105300</v>
      </c>
      <c r="Q928" s="89" t="s">
        <v>47430</v>
      </c>
      <c r="R928" s="544" t="s">
        <v>47643</v>
      </c>
      <c r="S928" s="109">
        <v>591010000</v>
      </c>
      <c r="T928" s="109">
        <v>50</v>
      </c>
    </row>
    <row r="929" spans="2:20" ht="15" customHeight="1">
      <c r="B929" s="90" t="s">
        <v>47790</v>
      </c>
      <c r="C929" s="210" t="s">
        <v>44743</v>
      </c>
      <c r="D929" s="135" t="s">
        <v>12050</v>
      </c>
      <c r="E929" s="270" t="s">
        <v>47787</v>
      </c>
      <c r="F929" s="135" t="s">
        <v>44654</v>
      </c>
      <c r="G929" s="270" t="s">
        <v>43729</v>
      </c>
      <c r="H929" s="135" t="s">
        <v>47788</v>
      </c>
      <c r="I929" s="270" t="s">
        <v>47789</v>
      </c>
      <c r="J929" s="301" t="s">
        <v>47710</v>
      </c>
      <c r="K929" s="135" t="s">
        <v>43739</v>
      </c>
      <c r="L929" s="210" t="s">
        <v>45700</v>
      </c>
      <c r="M929" s="94" t="s">
        <v>44468</v>
      </c>
      <c r="N929" s="515">
        <v>0.27</v>
      </c>
      <c r="O929" s="115">
        <v>350000</v>
      </c>
      <c r="P929" s="124">
        <f t="shared" si="23"/>
        <v>94500</v>
      </c>
      <c r="Q929" s="89" t="s">
        <v>47430</v>
      </c>
      <c r="R929" s="544" t="s">
        <v>47643</v>
      </c>
      <c r="S929" s="109">
        <v>591010000</v>
      </c>
      <c r="T929" s="109">
        <v>50</v>
      </c>
    </row>
    <row r="930" spans="2:20" ht="15" customHeight="1">
      <c r="B930" s="90" t="s">
        <v>47791</v>
      </c>
      <c r="C930" s="210" t="s">
        <v>44743</v>
      </c>
      <c r="D930" s="135" t="s">
        <v>12050</v>
      </c>
      <c r="E930" s="270" t="s">
        <v>43721</v>
      </c>
      <c r="F930" s="404" t="s">
        <v>47792</v>
      </c>
      <c r="G930" s="270" t="s">
        <v>43722</v>
      </c>
      <c r="H930" s="270" t="s">
        <v>47793</v>
      </c>
      <c r="I930" s="270" t="s">
        <v>43723</v>
      </c>
      <c r="J930" s="135"/>
      <c r="K930" s="135"/>
      <c r="L930" s="210" t="s">
        <v>45700</v>
      </c>
      <c r="M930" s="94" t="s">
        <v>44468</v>
      </c>
      <c r="N930" s="515">
        <v>5.3999999999999999E-2</v>
      </c>
      <c r="O930" s="115">
        <v>350000</v>
      </c>
      <c r="P930" s="124">
        <f t="shared" si="23"/>
        <v>18900</v>
      </c>
      <c r="Q930" s="89" t="s">
        <v>47430</v>
      </c>
      <c r="R930" s="544" t="s">
        <v>47643</v>
      </c>
      <c r="S930" s="109">
        <v>591010000</v>
      </c>
      <c r="T930" s="109">
        <v>50</v>
      </c>
    </row>
    <row r="931" spans="2:20" ht="15" customHeight="1">
      <c r="B931" s="90" t="s">
        <v>47794</v>
      </c>
      <c r="C931" s="210" t="s">
        <v>44743</v>
      </c>
      <c r="D931" s="135" t="s">
        <v>12050</v>
      </c>
      <c r="E931" s="270" t="s">
        <v>43721</v>
      </c>
      <c r="F931" s="404" t="s">
        <v>47792</v>
      </c>
      <c r="G931" s="270" t="s">
        <v>43722</v>
      </c>
      <c r="H931" s="270" t="s">
        <v>47793</v>
      </c>
      <c r="I931" s="270" t="s">
        <v>43723</v>
      </c>
      <c r="J931" s="135"/>
      <c r="K931" s="135"/>
      <c r="L931" s="210" t="s">
        <v>45700</v>
      </c>
      <c r="M931" s="94" t="s">
        <v>44468</v>
      </c>
      <c r="N931" s="515">
        <v>0.122</v>
      </c>
      <c r="O931" s="115">
        <v>350000</v>
      </c>
      <c r="P931" s="124">
        <f t="shared" si="23"/>
        <v>42700</v>
      </c>
      <c r="Q931" s="89" t="s">
        <v>47430</v>
      </c>
      <c r="R931" s="544" t="s">
        <v>47643</v>
      </c>
      <c r="S931" s="109">
        <v>591010000</v>
      </c>
      <c r="T931" s="109">
        <v>50</v>
      </c>
    </row>
    <row r="932" spans="2:20" ht="15" customHeight="1">
      <c r="B932" s="90" t="s">
        <v>47795</v>
      </c>
      <c r="C932" s="210" t="s">
        <v>44743</v>
      </c>
      <c r="D932" s="135" t="s">
        <v>12050</v>
      </c>
      <c r="E932" s="270" t="s">
        <v>47796</v>
      </c>
      <c r="F932" s="135" t="s">
        <v>44654</v>
      </c>
      <c r="G932" s="270" t="s">
        <v>43729</v>
      </c>
      <c r="H932" s="270" t="s">
        <v>47797</v>
      </c>
      <c r="I932" s="270" t="s">
        <v>47798</v>
      </c>
      <c r="J932" s="135"/>
      <c r="K932" s="135"/>
      <c r="L932" s="210" t="s">
        <v>45700</v>
      </c>
      <c r="M932" s="94" t="s">
        <v>44468</v>
      </c>
      <c r="N932" s="515">
        <v>1.54</v>
      </c>
      <c r="O932" s="115">
        <v>347000</v>
      </c>
      <c r="P932" s="124">
        <f t="shared" si="23"/>
        <v>534380</v>
      </c>
      <c r="Q932" s="89" t="s">
        <v>47430</v>
      </c>
      <c r="R932" s="544" t="s">
        <v>47643</v>
      </c>
      <c r="S932" s="109">
        <v>591010000</v>
      </c>
      <c r="T932" s="109">
        <v>50</v>
      </c>
    </row>
    <row r="933" spans="2:20" ht="15" customHeight="1">
      <c r="B933" s="90" t="s">
        <v>47799</v>
      </c>
      <c r="C933" s="210" t="s">
        <v>44743</v>
      </c>
      <c r="D933" s="135" t="s">
        <v>12050</v>
      </c>
      <c r="E933" s="270" t="s">
        <v>47800</v>
      </c>
      <c r="F933" s="135" t="s">
        <v>47801</v>
      </c>
      <c r="G933" s="270" t="s">
        <v>47802</v>
      </c>
      <c r="H933" s="270" t="s">
        <v>47803</v>
      </c>
      <c r="I933" s="270" t="s">
        <v>47804</v>
      </c>
      <c r="J933" s="135" t="s">
        <v>47792</v>
      </c>
      <c r="K933" s="135" t="s">
        <v>43722</v>
      </c>
      <c r="L933" s="210" t="s">
        <v>45700</v>
      </c>
      <c r="M933" s="94" t="s">
        <v>44468</v>
      </c>
      <c r="N933" s="515">
        <v>2.2669999999999999</v>
      </c>
      <c r="O933" s="115">
        <v>351000</v>
      </c>
      <c r="P933" s="124">
        <f t="shared" si="23"/>
        <v>795717</v>
      </c>
      <c r="Q933" s="89" t="s">
        <v>47430</v>
      </c>
      <c r="R933" s="544" t="s">
        <v>47643</v>
      </c>
      <c r="S933" s="109">
        <v>591010000</v>
      </c>
      <c r="T933" s="109">
        <v>50</v>
      </c>
    </row>
    <row r="934" spans="2:20" ht="15" customHeight="1">
      <c r="B934" s="90" t="s">
        <v>47805</v>
      </c>
      <c r="C934" s="210" t="s">
        <v>44743</v>
      </c>
      <c r="D934" s="135" t="s">
        <v>12050</v>
      </c>
      <c r="E934" s="270" t="s">
        <v>47806</v>
      </c>
      <c r="F934" s="135" t="s">
        <v>47801</v>
      </c>
      <c r="G934" s="270" t="s">
        <v>47802</v>
      </c>
      <c r="H934" s="270" t="s">
        <v>47807</v>
      </c>
      <c r="I934" s="270" t="s">
        <v>47808</v>
      </c>
      <c r="J934" s="135"/>
      <c r="K934" s="135"/>
      <c r="L934" s="210" t="s">
        <v>45700</v>
      </c>
      <c r="M934" s="94" t="s">
        <v>44468</v>
      </c>
      <c r="N934" s="515">
        <v>2.11</v>
      </c>
      <c r="O934" s="115">
        <v>390000</v>
      </c>
      <c r="P934" s="124">
        <f t="shared" si="23"/>
        <v>822900</v>
      </c>
      <c r="Q934" s="89" t="s">
        <v>47430</v>
      </c>
      <c r="R934" s="544" t="s">
        <v>47643</v>
      </c>
      <c r="S934" s="109">
        <v>591010000</v>
      </c>
      <c r="T934" s="109">
        <v>50</v>
      </c>
    </row>
    <row r="935" spans="2:20" ht="15" customHeight="1">
      <c r="B935" s="90" t="s">
        <v>47809</v>
      </c>
      <c r="C935" s="210" t="s">
        <v>44743</v>
      </c>
      <c r="D935" s="135" t="s">
        <v>12050</v>
      </c>
      <c r="E935" s="270" t="s">
        <v>47810</v>
      </c>
      <c r="F935" s="135" t="s">
        <v>47801</v>
      </c>
      <c r="G935" s="270" t="s">
        <v>47802</v>
      </c>
      <c r="H935" s="270" t="s">
        <v>47811</v>
      </c>
      <c r="I935" s="270" t="s">
        <v>47812</v>
      </c>
      <c r="J935" s="135" t="s">
        <v>47792</v>
      </c>
      <c r="K935" s="135" t="s">
        <v>43722</v>
      </c>
      <c r="L935" s="210" t="s">
        <v>45700</v>
      </c>
      <c r="M935" s="94" t="s">
        <v>44468</v>
      </c>
      <c r="N935" s="515">
        <v>0.85</v>
      </c>
      <c r="O935" s="115">
        <v>280000</v>
      </c>
      <c r="P935" s="124">
        <f t="shared" si="23"/>
        <v>238000</v>
      </c>
      <c r="Q935" s="89" t="s">
        <v>47430</v>
      </c>
      <c r="R935" s="544" t="s">
        <v>47643</v>
      </c>
      <c r="S935" s="109">
        <v>591010000</v>
      </c>
      <c r="T935" s="109">
        <v>50</v>
      </c>
    </row>
    <row r="936" spans="2:20" ht="15" customHeight="1">
      <c r="B936" s="90" t="s">
        <v>47813</v>
      </c>
      <c r="C936" s="210" t="s">
        <v>44743</v>
      </c>
      <c r="D936" s="135" t="s">
        <v>12050</v>
      </c>
      <c r="E936" s="270" t="s">
        <v>43721</v>
      </c>
      <c r="F936" s="404" t="s">
        <v>47792</v>
      </c>
      <c r="G936" s="270" t="s">
        <v>43722</v>
      </c>
      <c r="H936" s="270" t="s">
        <v>47793</v>
      </c>
      <c r="I936" s="270" t="s">
        <v>43723</v>
      </c>
      <c r="J936" s="135" t="s">
        <v>47814</v>
      </c>
      <c r="K936" s="135" t="s">
        <v>47815</v>
      </c>
      <c r="L936" s="210" t="s">
        <v>45700</v>
      </c>
      <c r="M936" s="94" t="s">
        <v>44468</v>
      </c>
      <c r="N936" s="515">
        <v>0.98299999999999998</v>
      </c>
      <c r="O936" s="115">
        <v>280000</v>
      </c>
      <c r="P936" s="124">
        <f t="shared" si="23"/>
        <v>275240</v>
      </c>
      <c r="Q936" s="89" t="s">
        <v>47430</v>
      </c>
      <c r="R936" s="544" t="s">
        <v>47643</v>
      </c>
      <c r="S936" s="109">
        <v>591010000</v>
      </c>
      <c r="T936" s="109">
        <v>50</v>
      </c>
    </row>
    <row r="937" spans="2:20" ht="15" customHeight="1">
      <c r="B937" s="90" t="s">
        <v>47816</v>
      </c>
      <c r="C937" s="210" t="s">
        <v>44743</v>
      </c>
      <c r="D937" s="135" t="s">
        <v>12050</v>
      </c>
      <c r="E937" s="270" t="s">
        <v>43721</v>
      </c>
      <c r="F937" s="404" t="s">
        <v>47792</v>
      </c>
      <c r="G937" s="270" t="s">
        <v>43722</v>
      </c>
      <c r="H937" s="270" t="s">
        <v>47793</v>
      </c>
      <c r="I937" s="270" t="s">
        <v>43723</v>
      </c>
      <c r="J937" s="135" t="s">
        <v>47817</v>
      </c>
      <c r="K937" s="135" t="s">
        <v>47818</v>
      </c>
      <c r="L937" s="210" t="s">
        <v>45700</v>
      </c>
      <c r="M937" s="94" t="s">
        <v>44468</v>
      </c>
      <c r="N937" s="515">
        <v>1.1299999999999999</v>
      </c>
      <c r="O937" s="115">
        <v>335000</v>
      </c>
      <c r="P937" s="124">
        <f t="shared" si="23"/>
        <v>378549.99999999994</v>
      </c>
      <c r="Q937" s="89" t="s">
        <v>47430</v>
      </c>
      <c r="R937" s="544" t="s">
        <v>47643</v>
      </c>
      <c r="S937" s="109">
        <v>591010000</v>
      </c>
      <c r="T937" s="109">
        <v>50</v>
      </c>
    </row>
    <row r="938" spans="2:20" ht="15" customHeight="1">
      <c r="B938" s="90" t="s">
        <v>47819</v>
      </c>
      <c r="C938" s="210" t="s">
        <v>44743</v>
      </c>
      <c r="D938" s="135" t="s">
        <v>12050</v>
      </c>
      <c r="E938" s="270" t="s">
        <v>43721</v>
      </c>
      <c r="F938" s="404" t="s">
        <v>47792</v>
      </c>
      <c r="G938" s="270" t="s">
        <v>43722</v>
      </c>
      <c r="H938" s="270" t="s">
        <v>47793</v>
      </c>
      <c r="I938" s="270" t="s">
        <v>43723</v>
      </c>
      <c r="J938" s="135" t="s">
        <v>47820</v>
      </c>
      <c r="K938" s="135" t="s">
        <v>47821</v>
      </c>
      <c r="L938" s="210" t="s">
        <v>45700</v>
      </c>
      <c r="M938" s="94" t="s">
        <v>44468</v>
      </c>
      <c r="N938" s="515">
        <v>1.1299999999999999</v>
      </c>
      <c r="O938" s="115">
        <v>315000</v>
      </c>
      <c r="P938" s="124">
        <f t="shared" si="23"/>
        <v>355949.99999999994</v>
      </c>
      <c r="Q938" s="89" t="s">
        <v>47430</v>
      </c>
      <c r="R938" s="544" t="s">
        <v>47643</v>
      </c>
      <c r="S938" s="109">
        <v>591010000</v>
      </c>
      <c r="T938" s="109">
        <v>50</v>
      </c>
    </row>
    <row r="939" spans="2:20" ht="15" customHeight="1">
      <c r="B939" s="90" t="s">
        <v>47822</v>
      </c>
      <c r="C939" s="210" t="s">
        <v>44743</v>
      </c>
      <c r="D939" s="135" t="s">
        <v>12050</v>
      </c>
      <c r="E939" s="270" t="s">
        <v>47823</v>
      </c>
      <c r="F939" s="404" t="s">
        <v>44654</v>
      </c>
      <c r="G939" s="270" t="s">
        <v>43729</v>
      </c>
      <c r="H939" s="270" t="s">
        <v>47824</v>
      </c>
      <c r="I939" s="270" t="s">
        <v>47825</v>
      </c>
      <c r="J939" s="135"/>
      <c r="K939" s="135"/>
      <c r="L939" s="210" t="s">
        <v>45700</v>
      </c>
      <c r="M939" s="94" t="s">
        <v>44468</v>
      </c>
      <c r="N939" s="515">
        <v>2.0499999999999998</v>
      </c>
      <c r="O939" s="115">
        <v>350000</v>
      </c>
      <c r="P939" s="124">
        <f t="shared" si="23"/>
        <v>717499.99999999988</v>
      </c>
      <c r="Q939" s="89" t="s">
        <v>47430</v>
      </c>
      <c r="R939" s="544" t="s">
        <v>47643</v>
      </c>
      <c r="S939" s="109">
        <v>591010000</v>
      </c>
      <c r="T939" s="109">
        <v>50</v>
      </c>
    </row>
    <row r="940" spans="2:20" ht="15" customHeight="1">
      <c r="B940" s="90" t="s">
        <v>47826</v>
      </c>
      <c r="C940" s="210" t="s">
        <v>44743</v>
      </c>
      <c r="D940" s="135" t="s">
        <v>12050</v>
      </c>
      <c r="E940" s="270" t="s">
        <v>47827</v>
      </c>
      <c r="F940" s="404" t="s">
        <v>44654</v>
      </c>
      <c r="G940" s="270" t="s">
        <v>43729</v>
      </c>
      <c r="H940" s="270" t="s">
        <v>47828</v>
      </c>
      <c r="I940" s="270" t="s">
        <v>47829</v>
      </c>
      <c r="J940" s="135"/>
      <c r="K940" s="135"/>
      <c r="L940" s="210" t="s">
        <v>45700</v>
      </c>
      <c r="M940" s="94" t="s">
        <v>44468</v>
      </c>
      <c r="N940" s="515">
        <v>0.95</v>
      </c>
      <c r="O940" s="115">
        <v>350000</v>
      </c>
      <c r="P940" s="124">
        <f t="shared" si="23"/>
        <v>332500</v>
      </c>
      <c r="Q940" s="89" t="s">
        <v>47430</v>
      </c>
      <c r="R940" s="544" t="s">
        <v>47643</v>
      </c>
      <c r="S940" s="109">
        <v>591010000</v>
      </c>
      <c r="T940" s="109">
        <v>50</v>
      </c>
    </row>
    <row r="941" spans="2:20" ht="15" customHeight="1">
      <c r="B941" s="90" t="s">
        <v>47830</v>
      </c>
      <c r="C941" s="210" t="s">
        <v>44743</v>
      </c>
      <c r="D941" s="135" t="s">
        <v>12050</v>
      </c>
      <c r="E941" s="270" t="s">
        <v>47831</v>
      </c>
      <c r="F941" s="404" t="s">
        <v>47801</v>
      </c>
      <c r="G941" s="270" t="s">
        <v>47802</v>
      </c>
      <c r="H941" s="270" t="s">
        <v>47832</v>
      </c>
      <c r="I941" s="270" t="s">
        <v>47833</v>
      </c>
      <c r="J941" s="135"/>
      <c r="K941" s="135"/>
      <c r="L941" s="210" t="s">
        <v>45700</v>
      </c>
      <c r="M941" s="94" t="s">
        <v>44468</v>
      </c>
      <c r="N941" s="515">
        <v>0.28399999999999997</v>
      </c>
      <c r="O941" s="115">
        <v>295000</v>
      </c>
      <c r="P941" s="124">
        <f t="shared" si="23"/>
        <v>83779.999999999985</v>
      </c>
      <c r="Q941" s="89" t="s">
        <v>47430</v>
      </c>
      <c r="R941" s="544" t="s">
        <v>47643</v>
      </c>
      <c r="S941" s="109">
        <v>591010000</v>
      </c>
      <c r="T941" s="109">
        <v>50</v>
      </c>
    </row>
    <row r="942" spans="2:20" ht="15" customHeight="1">
      <c r="B942" s="90" t="s">
        <v>47834</v>
      </c>
      <c r="C942" s="210" t="s">
        <v>44743</v>
      </c>
      <c r="D942" s="135" t="s">
        <v>12050</v>
      </c>
      <c r="E942" s="270" t="s">
        <v>47835</v>
      </c>
      <c r="F942" s="404" t="s">
        <v>44654</v>
      </c>
      <c r="G942" s="270" t="s">
        <v>43729</v>
      </c>
      <c r="H942" s="270" t="s">
        <v>47836</v>
      </c>
      <c r="I942" s="270" t="s">
        <v>47837</v>
      </c>
      <c r="J942" s="135" t="s">
        <v>47838</v>
      </c>
      <c r="K942" s="135" t="s">
        <v>47839</v>
      </c>
      <c r="L942" s="210" t="s">
        <v>45700</v>
      </c>
      <c r="M942" s="94" t="s">
        <v>44468</v>
      </c>
      <c r="N942" s="515">
        <v>0.12</v>
      </c>
      <c r="O942" s="115">
        <v>345000</v>
      </c>
      <c r="P942" s="124">
        <f t="shared" si="23"/>
        <v>41400</v>
      </c>
      <c r="Q942" s="89" t="s">
        <v>47430</v>
      </c>
      <c r="R942" s="544" t="s">
        <v>47643</v>
      </c>
      <c r="S942" s="109">
        <v>591010000</v>
      </c>
      <c r="T942" s="109">
        <v>50</v>
      </c>
    </row>
    <row r="943" spans="2:20" ht="15" customHeight="1">
      <c r="B943" s="90" t="s">
        <v>47840</v>
      </c>
      <c r="C943" s="210" t="s">
        <v>44743</v>
      </c>
      <c r="D943" s="135" t="s">
        <v>12050</v>
      </c>
      <c r="E943" s="270" t="s">
        <v>47835</v>
      </c>
      <c r="F943" s="404" t="s">
        <v>44654</v>
      </c>
      <c r="G943" s="270" t="s">
        <v>43729</v>
      </c>
      <c r="H943" s="270" t="s">
        <v>47836</v>
      </c>
      <c r="I943" s="270" t="s">
        <v>47837</v>
      </c>
      <c r="J943" s="135" t="s">
        <v>47841</v>
      </c>
      <c r="K943" s="135" t="s">
        <v>47842</v>
      </c>
      <c r="L943" s="210" t="s">
        <v>45700</v>
      </c>
      <c r="M943" s="94" t="s">
        <v>44468</v>
      </c>
      <c r="N943" s="515">
        <v>1.69</v>
      </c>
      <c r="O943" s="115">
        <v>320000</v>
      </c>
      <c r="P943" s="124">
        <f t="shared" si="23"/>
        <v>540800</v>
      </c>
      <c r="Q943" s="89" t="s">
        <v>47430</v>
      </c>
      <c r="R943" s="544" t="s">
        <v>47643</v>
      </c>
      <c r="S943" s="109">
        <v>591010000</v>
      </c>
      <c r="T943" s="109">
        <v>50</v>
      </c>
    </row>
    <row r="944" spans="2:20" ht="15" customHeight="1">
      <c r="B944" s="90" t="s">
        <v>47843</v>
      </c>
      <c r="C944" s="210" t="s">
        <v>44743</v>
      </c>
      <c r="D944" s="135" t="s">
        <v>12050</v>
      </c>
      <c r="E944" s="270" t="s">
        <v>43721</v>
      </c>
      <c r="F944" s="404" t="s">
        <v>47792</v>
      </c>
      <c r="G944" s="270" t="s">
        <v>43722</v>
      </c>
      <c r="H944" s="270" t="s">
        <v>47793</v>
      </c>
      <c r="I944" s="270" t="s">
        <v>43723</v>
      </c>
      <c r="J944" s="135" t="s">
        <v>47841</v>
      </c>
      <c r="K944" s="135" t="s">
        <v>47844</v>
      </c>
      <c r="L944" s="210" t="s">
        <v>45700</v>
      </c>
      <c r="M944" s="94" t="s">
        <v>44468</v>
      </c>
      <c r="N944" s="515">
        <v>3.2</v>
      </c>
      <c r="O944" s="115">
        <v>335000</v>
      </c>
      <c r="P944" s="124">
        <f t="shared" si="23"/>
        <v>1072000</v>
      </c>
      <c r="Q944" s="89" t="s">
        <v>47430</v>
      </c>
      <c r="R944" s="544" t="s">
        <v>47643</v>
      </c>
      <c r="S944" s="109">
        <v>591010000</v>
      </c>
      <c r="T944" s="109">
        <v>50</v>
      </c>
    </row>
    <row r="945" spans="2:20" ht="15" customHeight="1">
      <c r="B945" s="90" t="s">
        <v>47845</v>
      </c>
      <c r="C945" s="210" t="s">
        <v>44743</v>
      </c>
      <c r="D945" s="135" t="s">
        <v>12050</v>
      </c>
      <c r="E945" s="270" t="s">
        <v>47846</v>
      </c>
      <c r="F945" s="404" t="s">
        <v>47801</v>
      </c>
      <c r="G945" s="270" t="s">
        <v>47802</v>
      </c>
      <c r="H945" s="270" t="s">
        <v>47847</v>
      </c>
      <c r="I945" s="270" t="s">
        <v>47848</v>
      </c>
      <c r="J945" s="135"/>
      <c r="K945" s="135"/>
      <c r="L945" s="210" t="s">
        <v>45700</v>
      </c>
      <c r="M945" s="94" t="s">
        <v>44468</v>
      </c>
      <c r="N945" s="515">
        <v>0.70699999999999996</v>
      </c>
      <c r="O945" s="115">
        <v>345000</v>
      </c>
      <c r="P945" s="124">
        <f t="shared" si="23"/>
        <v>243915</v>
      </c>
      <c r="Q945" s="89" t="s">
        <v>47430</v>
      </c>
      <c r="R945" s="544" t="s">
        <v>47643</v>
      </c>
      <c r="S945" s="109">
        <v>591010000</v>
      </c>
      <c r="T945" s="109">
        <v>50</v>
      </c>
    </row>
    <row r="946" spans="2:20" ht="15" customHeight="1">
      <c r="B946" s="90" t="s">
        <v>47849</v>
      </c>
      <c r="C946" s="210" t="s">
        <v>44743</v>
      </c>
      <c r="D946" s="135" t="s">
        <v>12050</v>
      </c>
      <c r="E946" s="270" t="s">
        <v>47850</v>
      </c>
      <c r="F946" s="404" t="s">
        <v>47801</v>
      </c>
      <c r="G946" s="270" t="s">
        <v>47802</v>
      </c>
      <c r="H946" s="270" t="s">
        <v>47851</v>
      </c>
      <c r="I946" s="270" t="s">
        <v>47852</v>
      </c>
      <c r="J946" s="135"/>
      <c r="K946" s="135"/>
      <c r="L946" s="210" t="s">
        <v>45700</v>
      </c>
      <c r="M946" s="94" t="s">
        <v>44468</v>
      </c>
      <c r="N946" s="515">
        <v>0.36</v>
      </c>
      <c r="O946" s="115">
        <v>280000</v>
      </c>
      <c r="P946" s="124">
        <f t="shared" si="23"/>
        <v>100800</v>
      </c>
      <c r="Q946" s="89" t="s">
        <v>47430</v>
      </c>
      <c r="R946" s="544" t="s">
        <v>47643</v>
      </c>
      <c r="S946" s="109">
        <v>591010000</v>
      </c>
      <c r="T946" s="109">
        <v>50</v>
      </c>
    </row>
    <row r="947" spans="2:20" ht="15" customHeight="1">
      <c r="B947" s="90" t="s">
        <v>47853</v>
      </c>
      <c r="C947" s="210" t="s">
        <v>44743</v>
      </c>
      <c r="D947" s="135" t="s">
        <v>12050</v>
      </c>
      <c r="E947" s="270" t="s">
        <v>43721</v>
      </c>
      <c r="F947" s="404" t="s">
        <v>47792</v>
      </c>
      <c r="G947" s="270" t="s">
        <v>43722</v>
      </c>
      <c r="H947" s="270" t="s">
        <v>47793</v>
      </c>
      <c r="I947" s="270" t="s">
        <v>43723</v>
      </c>
      <c r="J947" s="135" t="s">
        <v>47854</v>
      </c>
      <c r="K947" s="135" t="s">
        <v>47855</v>
      </c>
      <c r="L947" s="210" t="s">
        <v>45700</v>
      </c>
      <c r="M947" s="94" t="s">
        <v>44468</v>
      </c>
      <c r="N947" s="515">
        <v>3.54</v>
      </c>
      <c r="O947" s="115">
        <v>520000</v>
      </c>
      <c r="P947" s="124">
        <f t="shared" si="23"/>
        <v>1840800</v>
      </c>
      <c r="Q947" s="89" t="s">
        <v>47430</v>
      </c>
      <c r="R947" s="544" t="s">
        <v>47643</v>
      </c>
      <c r="S947" s="109">
        <v>591010000</v>
      </c>
      <c r="T947" s="109">
        <v>50</v>
      </c>
    </row>
    <row r="948" spans="2:20" ht="15" customHeight="1">
      <c r="B948" s="90" t="s">
        <v>47856</v>
      </c>
      <c r="C948" s="210" t="s">
        <v>44743</v>
      </c>
      <c r="D948" s="135" t="s">
        <v>12050</v>
      </c>
      <c r="E948" s="270" t="s">
        <v>43721</v>
      </c>
      <c r="F948" s="404" t="s">
        <v>47792</v>
      </c>
      <c r="G948" s="270" t="s">
        <v>43722</v>
      </c>
      <c r="H948" s="270" t="s">
        <v>47793</v>
      </c>
      <c r="I948" s="270" t="s">
        <v>43723</v>
      </c>
      <c r="J948" s="135" t="s">
        <v>47857</v>
      </c>
      <c r="K948" s="135" t="s">
        <v>47858</v>
      </c>
      <c r="L948" s="210" t="s">
        <v>45700</v>
      </c>
      <c r="M948" s="94" t="s">
        <v>44468</v>
      </c>
      <c r="N948" s="515">
        <v>0.43</v>
      </c>
      <c r="O948" s="115">
        <v>365000</v>
      </c>
      <c r="P948" s="124">
        <f t="shared" si="23"/>
        <v>156950</v>
      </c>
      <c r="Q948" s="89" t="s">
        <v>47430</v>
      </c>
      <c r="R948" s="544" t="s">
        <v>47643</v>
      </c>
      <c r="S948" s="109">
        <v>591010000</v>
      </c>
      <c r="T948" s="109">
        <v>50</v>
      </c>
    </row>
    <row r="949" spans="2:20" ht="15" customHeight="1">
      <c r="B949" s="90" t="s">
        <v>47859</v>
      </c>
      <c r="C949" s="210" t="s">
        <v>44743</v>
      </c>
      <c r="D949" s="135" t="s">
        <v>12050</v>
      </c>
      <c r="E949" s="270" t="s">
        <v>43721</v>
      </c>
      <c r="F949" s="404" t="s">
        <v>47792</v>
      </c>
      <c r="G949" s="270" t="s">
        <v>43722</v>
      </c>
      <c r="H949" s="270" t="s">
        <v>47793</v>
      </c>
      <c r="I949" s="270" t="s">
        <v>43723</v>
      </c>
      <c r="J949" s="135" t="s">
        <v>47860</v>
      </c>
      <c r="K949" s="135" t="s">
        <v>47861</v>
      </c>
      <c r="L949" s="210" t="s">
        <v>45700</v>
      </c>
      <c r="M949" s="94" t="s">
        <v>44468</v>
      </c>
      <c r="N949" s="515">
        <v>0.5</v>
      </c>
      <c r="O949" s="115">
        <v>295000</v>
      </c>
      <c r="P949" s="124">
        <f t="shared" si="23"/>
        <v>147500</v>
      </c>
      <c r="Q949" s="89" t="s">
        <v>47430</v>
      </c>
      <c r="R949" s="544" t="s">
        <v>47643</v>
      </c>
      <c r="S949" s="109">
        <v>591010000</v>
      </c>
      <c r="T949" s="109">
        <v>50</v>
      </c>
    </row>
    <row r="950" spans="2:20" ht="15" customHeight="1">
      <c r="B950" s="90" t="s">
        <v>47862</v>
      </c>
      <c r="C950" s="210" t="s">
        <v>44743</v>
      </c>
      <c r="D950" s="135" t="s">
        <v>12050</v>
      </c>
      <c r="E950" s="270" t="s">
        <v>43721</v>
      </c>
      <c r="F950" s="404" t="s">
        <v>47792</v>
      </c>
      <c r="G950" s="270" t="s">
        <v>43722</v>
      </c>
      <c r="H950" s="270" t="s">
        <v>47793</v>
      </c>
      <c r="I950" s="270" t="s">
        <v>43723</v>
      </c>
      <c r="J950" s="135" t="s">
        <v>47863</v>
      </c>
      <c r="K950" s="135" t="s">
        <v>47864</v>
      </c>
      <c r="L950" s="210" t="s">
        <v>45700</v>
      </c>
      <c r="M950" s="94" t="s">
        <v>44468</v>
      </c>
      <c r="N950" s="515">
        <v>2.1</v>
      </c>
      <c r="O950" s="115">
        <v>550000</v>
      </c>
      <c r="P950" s="124">
        <f t="shared" si="23"/>
        <v>1155000</v>
      </c>
      <c r="Q950" s="89" t="s">
        <v>47430</v>
      </c>
      <c r="R950" s="544" t="s">
        <v>47643</v>
      </c>
      <c r="S950" s="109">
        <v>591010000</v>
      </c>
      <c r="T950" s="109">
        <v>50</v>
      </c>
    </row>
    <row r="951" spans="2:20" ht="15" customHeight="1">
      <c r="B951" s="90" t="s">
        <v>47865</v>
      </c>
      <c r="C951" s="210" t="s">
        <v>44743</v>
      </c>
      <c r="D951" s="135" t="s">
        <v>12050</v>
      </c>
      <c r="E951" s="270" t="s">
        <v>47866</v>
      </c>
      <c r="F951" s="404" t="s">
        <v>47801</v>
      </c>
      <c r="G951" s="270" t="s">
        <v>47802</v>
      </c>
      <c r="H951" s="270" t="s">
        <v>47867</v>
      </c>
      <c r="I951" s="270" t="s">
        <v>47868</v>
      </c>
      <c r="J951" s="135"/>
      <c r="K951" s="135"/>
      <c r="L951" s="210" t="s">
        <v>45700</v>
      </c>
      <c r="M951" s="94" t="s">
        <v>44468</v>
      </c>
      <c r="N951" s="515">
        <v>1.1299999999999999</v>
      </c>
      <c r="O951" s="115">
        <v>345000</v>
      </c>
      <c r="P951" s="124">
        <f t="shared" si="23"/>
        <v>389849.99999999994</v>
      </c>
      <c r="Q951" s="89" t="s">
        <v>47430</v>
      </c>
      <c r="R951" s="544" t="s">
        <v>47643</v>
      </c>
      <c r="S951" s="109">
        <v>591010000</v>
      </c>
      <c r="T951" s="109">
        <v>50</v>
      </c>
    </row>
    <row r="952" spans="2:20" ht="15" customHeight="1">
      <c r="B952" s="90" t="s">
        <v>47869</v>
      </c>
      <c r="C952" s="210" t="s">
        <v>44743</v>
      </c>
      <c r="D952" s="135" t="s">
        <v>12050</v>
      </c>
      <c r="E952" s="270" t="s">
        <v>43721</v>
      </c>
      <c r="F952" s="404" t="s">
        <v>47792</v>
      </c>
      <c r="G952" s="270" t="s">
        <v>43722</v>
      </c>
      <c r="H952" s="270" t="s">
        <v>47793</v>
      </c>
      <c r="I952" s="270" t="s">
        <v>43723</v>
      </c>
      <c r="J952" s="135" t="s">
        <v>47870</v>
      </c>
      <c r="K952" s="135" t="s">
        <v>47871</v>
      </c>
      <c r="L952" s="210" t="s">
        <v>45700</v>
      </c>
      <c r="M952" s="94" t="s">
        <v>44468</v>
      </c>
      <c r="N952" s="515">
        <v>0.6</v>
      </c>
      <c r="O952" s="115">
        <v>411000</v>
      </c>
      <c r="P952" s="124">
        <f t="shared" si="23"/>
        <v>246600</v>
      </c>
      <c r="Q952" s="89" t="s">
        <v>47430</v>
      </c>
      <c r="R952" s="544" t="s">
        <v>47643</v>
      </c>
      <c r="S952" s="109">
        <v>591010000</v>
      </c>
      <c r="T952" s="109">
        <v>50</v>
      </c>
    </row>
    <row r="953" spans="2:20" ht="15" customHeight="1">
      <c r="B953" s="90" t="s">
        <v>47872</v>
      </c>
      <c r="C953" s="210" t="s">
        <v>44743</v>
      </c>
      <c r="D953" s="135" t="s">
        <v>12050</v>
      </c>
      <c r="E953" s="270" t="s">
        <v>43721</v>
      </c>
      <c r="F953" s="404" t="s">
        <v>47792</v>
      </c>
      <c r="G953" s="270" t="s">
        <v>43722</v>
      </c>
      <c r="H953" s="270" t="s">
        <v>47793</v>
      </c>
      <c r="I953" s="270" t="s">
        <v>43723</v>
      </c>
      <c r="J953" s="135" t="s">
        <v>47873</v>
      </c>
      <c r="K953" s="135" t="s">
        <v>47874</v>
      </c>
      <c r="L953" s="210" t="s">
        <v>45700</v>
      </c>
      <c r="M953" s="94" t="s">
        <v>44468</v>
      </c>
      <c r="N953" s="515">
        <v>1.69</v>
      </c>
      <c r="O953" s="115">
        <v>411000</v>
      </c>
      <c r="P953" s="124">
        <f t="shared" si="23"/>
        <v>694590</v>
      </c>
      <c r="Q953" s="89" t="s">
        <v>47430</v>
      </c>
      <c r="R953" s="544" t="s">
        <v>47643</v>
      </c>
      <c r="S953" s="109">
        <v>591010000</v>
      </c>
      <c r="T953" s="109">
        <v>50</v>
      </c>
    </row>
    <row r="954" spans="2:20" ht="15" customHeight="1">
      <c r="B954" s="90" t="s">
        <v>47875</v>
      </c>
      <c r="C954" s="210" t="s">
        <v>44743</v>
      </c>
      <c r="D954" s="135" t="s">
        <v>12050</v>
      </c>
      <c r="E954" s="270" t="s">
        <v>47876</v>
      </c>
      <c r="F954" s="404" t="s">
        <v>47801</v>
      </c>
      <c r="G954" s="270" t="s">
        <v>47802</v>
      </c>
      <c r="H954" s="135" t="s">
        <v>47877</v>
      </c>
      <c r="I954" s="270" t="s">
        <v>47878</v>
      </c>
      <c r="J954" s="135" t="s">
        <v>47879</v>
      </c>
      <c r="K954" s="135" t="s">
        <v>47880</v>
      </c>
      <c r="L954" s="210" t="s">
        <v>45700</v>
      </c>
      <c r="M954" s="94" t="s">
        <v>44468</v>
      </c>
      <c r="N954" s="515">
        <v>3.3000000000000002E-2</v>
      </c>
      <c r="O954" s="115">
        <v>4100000</v>
      </c>
      <c r="P954" s="124">
        <f t="shared" si="23"/>
        <v>135300</v>
      </c>
      <c r="Q954" s="89" t="s">
        <v>47430</v>
      </c>
      <c r="R954" s="544" t="s">
        <v>47643</v>
      </c>
      <c r="S954" s="109">
        <v>591010000</v>
      </c>
      <c r="T954" s="109">
        <v>50</v>
      </c>
    </row>
    <row r="955" spans="2:20" ht="15" customHeight="1">
      <c r="B955" s="90" t="s">
        <v>47881</v>
      </c>
      <c r="C955" s="210" t="s">
        <v>44743</v>
      </c>
      <c r="D955" s="135" t="s">
        <v>12050</v>
      </c>
      <c r="E955" s="270" t="s">
        <v>47876</v>
      </c>
      <c r="F955" s="404" t="s">
        <v>47801</v>
      </c>
      <c r="G955" s="270" t="s">
        <v>47802</v>
      </c>
      <c r="H955" s="135" t="s">
        <v>47877</v>
      </c>
      <c r="I955" s="270" t="s">
        <v>47878</v>
      </c>
      <c r="J955" s="135" t="s">
        <v>47882</v>
      </c>
      <c r="K955" s="135" t="s">
        <v>47883</v>
      </c>
      <c r="L955" s="210" t="s">
        <v>45700</v>
      </c>
      <c r="M955" s="94" t="s">
        <v>44468</v>
      </c>
      <c r="N955" s="515">
        <v>1.4E-2</v>
      </c>
      <c r="O955" s="115">
        <v>4100000</v>
      </c>
      <c r="P955" s="124">
        <f t="shared" si="23"/>
        <v>57400</v>
      </c>
      <c r="Q955" s="89" t="s">
        <v>47430</v>
      </c>
      <c r="R955" s="544" t="s">
        <v>47643</v>
      </c>
      <c r="S955" s="109">
        <v>591010000</v>
      </c>
      <c r="T955" s="109">
        <v>50</v>
      </c>
    </row>
    <row r="956" spans="2:20" ht="15" customHeight="1">
      <c r="B956" s="90" t="s">
        <v>47884</v>
      </c>
      <c r="C956" s="210" t="s">
        <v>44743</v>
      </c>
      <c r="D956" s="135" t="s">
        <v>12050</v>
      </c>
      <c r="E956" s="270" t="s">
        <v>43746</v>
      </c>
      <c r="F956" s="404" t="s">
        <v>47792</v>
      </c>
      <c r="G956" s="270" t="s">
        <v>43722</v>
      </c>
      <c r="H956" s="286" t="s">
        <v>43747</v>
      </c>
      <c r="I956" s="270" t="s">
        <v>43748</v>
      </c>
      <c r="J956" s="135" t="s">
        <v>47885</v>
      </c>
      <c r="K956" s="135" t="s">
        <v>47885</v>
      </c>
      <c r="L956" s="210" t="s">
        <v>45700</v>
      </c>
      <c r="M956" s="94" t="s">
        <v>44468</v>
      </c>
      <c r="N956" s="515">
        <v>0.25</v>
      </c>
      <c r="O956" s="115">
        <v>487000</v>
      </c>
      <c r="P956" s="124">
        <f t="shared" si="23"/>
        <v>121750</v>
      </c>
      <c r="Q956" s="89" t="s">
        <v>47430</v>
      </c>
      <c r="R956" s="544" t="s">
        <v>47643</v>
      </c>
      <c r="S956" s="109">
        <v>591010000</v>
      </c>
      <c r="T956" s="109">
        <v>50</v>
      </c>
    </row>
    <row r="957" spans="2:20" ht="15" customHeight="1">
      <c r="B957" s="90" t="s">
        <v>47886</v>
      </c>
      <c r="C957" s="210" t="s">
        <v>44743</v>
      </c>
      <c r="D957" s="135" t="s">
        <v>12050</v>
      </c>
      <c r="E957" s="270" t="s">
        <v>43746</v>
      </c>
      <c r="F957" s="404" t="s">
        <v>47792</v>
      </c>
      <c r="G957" s="270" t="s">
        <v>43722</v>
      </c>
      <c r="H957" s="286" t="s">
        <v>43747</v>
      </c>
      <c r="I957" s="270" t="s">
        <v>43748</v>
      </c>
      <c r="J957" s="135" t="s">
        <v>47887</v>
      </c>
      <c r="K957" s="135" t="s">
        <v>47887</v>
      </c>
      <c r="L957" s="210" t="s">
        <v>45700</v>
      </c>
      <c r="M957" s="94" t="s">
        <v>44468</v>
      </c>
      <c r="N957" s="515">
        <v>1.9</v>
      </c>
      <c r="O957" s="115">
        <v>470000</v>
      </c>
      <c r="P957" s="124">
        <f t="shared" si="23"/>
        <v>893000</v>
      </c>
      <c r="Q957" s="89" t="s">
        <v>47430</v>
      </c>
      <c r="R957" s="544" t="s">
        <v>47643</v>
      </c>
      <c r="S957" s="109">
        <v>591010000</v>
      </c>
      <c r="T957" s="109">
        <v>50</v>
      </c>
    </row>
    <row r="958" spans="2:20" ht="15" customHeight="1">
      <c r="B958" s="90" t="s">
        <v>47888</v>
      </c>
      <c r="C958" s="210" t="s">
        <v>44743</v>
      </c>
      <c r="D958" s="135" t="s">
        <v>12050</v>
      </c>
      <c r="E958" s="270" t="s">
        <v>47889</v>
      </c>
      <c r="F958" s="404" t="s">
        <v>47890</v>
      </c>
      <c r="G958" s="270" t="s">
        <v>47891</v>
      </c>
      <c r="H958" s="270" t="s">
        <v>47892</v>
      </c>
      <c r="I958" s="270" t="s">
        <v>47893</v>
      </c>
      <c r="J958" s="135" t="s">
        <v>47894</v>
      </c>
      <c r="K958" s="135" t="s">
        <v>47894</v>
      </c>
      <c r="L958" s="210" t="s">
        <v>45700</v>
      </c>
      <c r="M958" s="94" t="s">
        <v>44468</v>
      </c>
      <c r="N958" s="515">
        <v>0.3</v>
      </c>
      <c r="O958" s="115">
        <v>4600000</v>
      </c>
      <c r="P958" s="124">
        <f t="shared" si="23"/>
        <v>1380000</v>
      </c>
      <c r="Q958" s="89" t="s">
        <v>47430</v>
      </c>
      <c r="R958" s="544" t="s">
        <v>47643</v>
      </c>
      <c r="S958" s="109">
        <v>591010000</v>
      </c>
      <c r="T958" s="109">
        <v>50</v>
      </c>
    </row>
    <row r="959" spans="2:20" ht="15" customHeight="1">
      <c r="B959" s="90" t="s">
        <v>47895</v>
      </c>
      <c r="C959" s="210" t="s">
        <v>44743</v>
      </c>
      <c r="D959" s="135" t="s">
        <v>12050</v>
      </c>
      <c r="E959" s="270" t="s">
        <v>47889</v>
      </c>
      <c r="F959" s="404" t="s">
        <v>47890</v>
      </c>
      <c r="G959" s="270" t="s">
        <v>47891</v>
      </c>
      <c r="H959" s="270" t="s">
        <v>47892</v>
      </c>
      <c r="I959" s="270" t="s">
        <v>47893</v>
      </c>
      <c r="J959" s="135" t="s">
        <v>47896</v>
      </c>
      <c r="K959" s="135" t="s">
        <v>47896</v>
      </c>
      <c r="L959" s="210" t="s">
        <v>45700</v>
      </c>
      <c r="M959" s="94" t="s">
        <v>44468</v>
      </c>
      <c r="N959" s="515">
        <v>0.02</v>
      </c>
      <c r="O959" s="115">
        <v>5200000</v>
      </c>
      <c r="P959" s="124">
        <f t="shared" si="23"/>
        <v>104000</v>
      </c>
      <c r="Q959" s="89" t="s">
        <v>47430</v>
      </c>
      <c r="R959" s="544" t="s">
        <v>47643</v>
      </c>
      <c r="S959" s="109">
        <v>591010000</v>
      </c>
      <c r="T959" s="109">
        <v>50</v>
      </c>
    </row>
    <row r="960" spans="2:20" ht="15" customHeight="1">
      <c r="B960" s="90" t="s">
        <v>47897</v>
      </c>
      <c r="C960" s="210" t="s">
        <v>44743</v>
      </c>
      <c r="D960" s="135" t="s">
        <v>12050</v>
      </c>
      <c r="E960" s="270" t="s">
        <v>47898</v>
      </c>
      <c r="F960" s="404" t="s">
        <v>47890</v>
      </c>
      <c r="G960" s="270" t="s">
        <v>43752</v>
      </c>
      <c r="H960" s="270" t="s">
        <v>47899</v>
      </c>
      <c r="I960" s="270" t="s">
        <v>47900</v>
      </c>
      <c r="J960" s="135"/>
      <c r="K960" s="135"/>
      <c r="L960" s="210" t="s">
        <v>45700</v>
      </c>
      <c r="M960" s="94" t="s">
        <v>44468</v>
      </c>
      <c r="N960" s="515">
        <v>2E-3</v>
      </c>
      <c r="O960" s="115">
        <v>4200000</v>
      </c>
      <c r="P960" s="124">
        <f t="shared" si="23"/>
        <v>8400</v>
      </c>
      <c r="Q960" s="89" t="s">
        <v>47430</v>
      </c>
      <c r="R960" s="544" t="s">
        <v>47643</v>
      </c>
      <c r="S960" s="109">
        <v>591010000</v>
      </c>
      <c r="T960" s="109">
        <v>50</v>
      </c>
    </row>
    <row r="961" spans="2:20" ht="15" customHeight="1">
      <c r="B961" s="90" t="s">
        <v>47901</v>
      </c>
      <c r="C961" s="210" t="s">
        <v>44743</v>
      </c>
      <c r="D961" s="135" t="s">
        <v>12050</v>
      </c>
      <c r="E961" s="270" t="s">
        <v>47902</v>
      </c>
      <c r="F961" s="135" t="s">
        <v>47903</v>
      </c>
      <c r="G961" s="270" t="s">
        <v>47640</v>
      </c>
      <c r="H961" s="270" t="s">
        <v>47904</v>
      </c>
      <c r="I961" s="270" t="s">
        <v>47905</v>
      </c>
      <c r="J961" s="135" t="s">
        <v>47906</v>
      </c>
      <c r="K961" s="135" t="s">
        <v>47906</v>
      </c>
      <c r="L961" s="210" t="s">
        <v>45700</v>
      </c>
      <c r="M961" s="84" t="s">
        <v>44468</v>
      </c>
      <c r="N961" s="515">
        <v>1E-3</v>
      </c>
      <c r="O961" s="115">
        <v>5100000</v>
      </c>
      <c r="P961" s="124">
        <f t="shared" si="23"/>
        <v>5100</v>
      </c>
      <c r="Q961" s="89" t="s">
        <v>47430</v>
      </c>
      <c r="R961" s="544" t="s">
        <v>47643</v>
      </c>
      <c r="S961" s="109">
        <v>591010000</v>
      </c>
      <c r="T961" s="109">
        <v>50</v>
      </c>
    </row>
    <row r="962" spans="2:20" ht="15" customHeight="1">
      <c r="B962" s="90" t="s">
        <v>47907</v>
      </c>
      <c r="C962" s="210" t="s">
        <v>44743</v>
      </c>
      <c r="D962" s="135" t="s">
        <v>12050</v>
      </c>
      <c r="E962" s="270" t="s">
        <v>47908</v>
      </c>
      <c r="F962" s="404" t="s">
        <v>47909</v>
      </c>
      <c r="G962" s="270" t="s">
        <v>43752</v>
      </c>
      <c r="H962" s="286" t="s">
        <v>47910</v>
      </c>
      <c r="I962" s="270" t="s">
        <v>47911</v>
      </c>
      <c r="J962" s="135"/>
      <c r="K962" s="135"/>
      <c r="L962" s="210" t="s">
        <v>45700</v>
      </c>
      <c r="M962" s="94" t="s">
        <v>44468</v>
      </c>
      <c r="N962" s="515">
        <v>0.151</v>
      </c>
      <c r="O962" s="115">
        <v>4500000</v>
      </c>
      <c r="P962" s="124">
        <f t="shared" si="23"/>
        <v>679500</v>
      </c>
      <c r="Q962" s="89" t="s">
        <v>47430</v>
      </c>
      <c r="R962" s="544" t="s">
        <v>47643</v>
      </c>
      <c r="S962" s="109">
        <v>591010000</v>
      </c>
      <c r="T962" s="109">
        <v>50</v>
      </c>
    </row>
    <row r="963" spans="2:20" ht="15" customHeight="1">
      <c r="B963" s="90" t="s">
        <v>47912</v>
      </c>
      <c r="C963" s="210" t="s">
        <v>44743</v>
      </c>
      <c r="D963" s="135" t="s">
        <v>12050</v>
      </c>
      <c r="E963" s="270" t="s">
        <v>47913</v>
      </c>
      <c r="F963" s="404" t="s">
        <v>47909</v>
      </c>
      <c r="G963" s="270" t="s">
        <v>43752</v>
      </c>
      <c r="H963" s="286" t="s">
        <v>47914</v>
      </c>
      <c r="I963" s="270" t="s">
        <v>47915</v>
      </c>
      <c r="J963" s="135"/>
      <c r="K963" s="135"/>
      <c r="L963" s="210" t="s">
        <v>45700</v>
      </c>
      <c r="M963" s="94" t="s">
        <v>44468</v>
      </c>
      <c r="N963" s="515">
        <v>5.8000000000000003E-2</v>
      </c>
      <c r="O963" s="115">
        <v>4500000</v>
      </c>
      <c r="P963" s="124">
        <f t="shared" si="23"/>
        <v>261000</v>
      </c>
      <c r="Q963" s="89" t="s">
        <v>47430</v>
      </c>
      <c r="R963" s="544" t="s">
        <v>47643</v>
      </c>
      <c r="S963" s="109">
        <v>591010000</v>
      </c>
      <c r="T963" s="109">
        <v>50</v>
      </c>
    </row>
    <row r="964" spans="2:20" ht="15" customHeight="1">
      <c r="B964" s="90" t="s">
        <v>47916</v>
      </c>
      <c r="C964" s="210" t="s">
        <v>44743</v>
      </c>
      <c r="D964" s="135" t="s">
        <v>12050</v>
      </c>
      <c r="E964" s="270" t="s">
        <v>47917</v>
      </c>
      <c r="F964" s="404" t="s">
        <v>47909</v>
      </c>
      <c r="G964" s="270" t="s">
        <v>43752</v>
      </c>
      <c r="H964" s="286" t="s">
        <v>47918</v>
      </c>
      <c r="I964" s="270" t="s">
        <v>47919</v>
      </c>
      <c r="J964" s="135"/>
      <c r="K964" s="135"/>
      <c r="L964" s="210" t="s">
        <v>45700</v>
      </c>
      <c r="M964" s="94" t="s">
        <v>44468</v>
      </c>
      <c r="N964" s="515">
        <v>0.06</v>
      </c>
      <c r="O964" s="115">
        <v>4500000</v>
      </c>
      <c r="P964" s="124">
        <f t="shared" si="23"/>
        <v>270000</v>
      </c>
      <c r="Q964" s="89" t="s">
        <v>47430</v>
      </c>
      <c r="R964" s="544" t="s">
        <v>47643</v>
      </c>
      <c r="S964" s="109">
        <v>591010000</v>
      </c>
      <c r="T964" s="109">
        <v>50</v>
      </c>
    </row>
    <row r="965" spans="2:20" ht="15" customHeight="1">
      <c r="B965" s="90" t="s">
        <v>47920</v>
      </c>
      <c r="C965" s="210" t="s">
        <v>44743</v>
      </c>
      <c r="D965" s="135" t="s">
        <v>12050</v>
      </c>
      <c r="E965" s="270" t="s">
        <v>43751</v>
      </c>
      <c r="F965" s="404" t="s">
        <v>47909</v>
      </c>
      <c r="G965" s="270" t="s">
        <v>43752</v>
      </c>
      <c r="H965" s="286" t="s">
        <v>47921</v>
      </c>
      <c r="I965" s="270" t="s">
        <v>43753</v>
      </c>
      <c r="J965" s="135"/>
      <c r="K965" s="135"/>
      <c r="L965" s="210" t="s">
        <v>45700</v>
      </c>
      <c r="M965" s="94" t="s">
        <v>44468</v>
      </c>
      <c r="N965" s="515">
        <v>0.14499999999999999</v>
      </c>
      <c r="O965" s="115">
        <v>4500000</v>
      </c>
      <c r="P965" s="124">
        <f t="shared" si="23"/>
        <v>652500</v>
      </c>
      <c r="Q965" s="89" t="s">
        <v>47430</v>
      </c>
      <c r="R965" s="544" t="s">
        <v>47643</v>
      </c>
      <c r="S965" s="109">
        <v>591010000</v>
      </c>
      <c r="T965" s="109">
        <v>50</v>
      </c>
    </row>
    <row r="966" spans="2:20" ht="15" customHeight="1">
      <c r="B966" s="90" t="s">
        <v>47922</v>
      </c>
      <c r="C966" s="210" t="s">
        <v>44743</v>
      </c>
      <c r="D966" s="135" t="s">
        <v>12050</v>
      </c>
      <c r="E966" s="270" t="s">
        <v>47923</v>
      </c>
      <c r="F966" s="404" t="s">
        <v>47924</v>
      </c>
      <c r="G966" s="270" t="s">
        <v>44679</v>
      </c>
      <c r="H966" s="270" t="s">
        <v>47925</v>
      </c>
      <c r="I966" s="270" t="s">
        <v>47926</v>
      </c>
      <c r="J966" s="135"/>
      <c r="K966" s="135"/>
      <c r="L966" s="210" t="s">
        <v>45700</v>
      </c>
      <c r="M966" s="94" t="s">
        <v>44468</v>
      </c>
      <c r="N966" s="515">
        <v>0.64</v>
      </c>
      <c r="O966" s="115">
        <v>740000</v>
      </c>
      <c r="P966" s="124">
        <f t="shared" si="23"/>
        <v>473600</v>
      </c>
      <c r="Q966" s="89" t="s">
        <v>47430</v>
      </c>
      <c r="R966" s="544" t="s">
        <v>47643</v>
      </c>
      <c r="S966" s="109">
        <v>591010000</v>
      </c>
      <c r="T966" s="109">
        <v>50</v>
      </c>
    </row>
    <row r="967" spans="2:20" ht="15" customHeight="1">
      <c r="B967" s="90" t="s">
        <v>47927</v>
      </c>
      <c r="C967" s="210" t="s">
        <v>44743</v>
      </c>
      <c r="D967" s="135" t="s">
        <v>12050</v>
      </c>
      <c r="E967" s="270" t="s">
        <v>47928</v>
      </c>
      <c r="F967" s="404" t="s">
        <v>47924</v>
      </c>
      <c r="G967" s="270" t="s">
        <v>44679</v>
      </c>
      <c r="H967" s="270" t="s">
        <v>47929</v>
      </c>
      <c r="I967" s="270" t="s">
        <v>47930</v>
      </c>
      <c r="J967" s="135"/>
      <c r="K967" s="135"/>
      <c r="L967" s="210" t="s">
        <v>45700</v>
      </c>
      <c r="M967" s="94" t="s">
        <v>44468</v>
      </c>
      <c r="N967" s="515">
        <v>8.1</v>
      </c>
      <c r="O967" s="115">
        <v>740000</v>
      </c>
      <c r="P967" s="124">
        <f t="shared" si="23"/>
        <v>5994000</v>
      </c>
      <c r="Q967" s="89" t="s">
        <v>47430</v>
      </c>
      <c r="R967" s="544" t="s">
        <v>47643</v>
      </c>
      <c r="S967" s="109">
        <v>591010000</v>
      </c>
      <c r="T967" s="109">
        <v>50</v>
      </c>
    </row>
    <row r="968" spans="2:20" ht="15" customHeight="1">
      <c r="B968" s="90" t="s">
        <v>47931</v>
      </c>
      <c r="C968" s="210" t="s">
        <v>44743</v>
      </c>
      <c r="D968" s="135" t="s">
        <v>12050</v>
      </c>
      <c r="E968" s="270" t="s">
        <v>47932</v>
      </c>
      <c r="F968" s="404" t="s">
        <v>47924</v>
      </c>
      <c r="G968" s="270" t="s">
        <v>44679</v>
      </c>
      <c r="H968" s="270" t="s">
        <v>47933</v>
      </c>
      <c r="I968" s="270" t="s">
        <v>47934</v>
      </c>
      <c r="J968" s="135"/>
      <c r="K968" s="135"/>
      <c r="L968" s="210" t="s">
        <v>45700</v>
      </c>
      <c r="M968" s="94" t="s">
        <v>44468</v>
      </c>
      <c r="N968" s="515">
        <v>0.56999999999999995</v>
      </c>
      <c r="O968" s="115">
        <v>670000</v>
      </c>
      <c r="P968" s="124">
        <f t="shared" si="23"/>
        <v>381899.99999999994</v>
      </c>
      <c r="Q968" s="89" t="s">
        <v>47430</v>
      </c>
      <c r="R968" s="544" t="s">
        <v>47643</v>
      </c>
      <c r="S968" s="109">
        <v>591010000</v>
      </c>
      <c r="T968" s="109">
        <v>50</v>
      </c>
    </row>
    <row r="969" spans="2:20" ht="15" customHeight="1">
      <c r="B969" s="90" t="s">
        <v>47935</v>
      </c>
      <c r="C969" s="210" t="s">
        <v>44743</v>
      </c>
      <c r="D969" s="135" t="s">
        <v>12050</v>
      </c>
      <c r="E969" s="270" t="s">
        <v>47936</v>
      </c>
      <c r="F969" s="404" t="s">
        <v>47924</v>
      </c>
      <c r="G969" s="270" t="s">
        <v>44679</v>
      </c>
      <c r="H969" s="270" t="s">
        <v>47937</v>
      </c>
      <c r="I969" s="270" t="s">
        <v>47938</v>
      </c>
      <c r="J969" s="135"/>
      <c r="K969" s="135"/>
      <c r="L969" s="210" t="s">
        <v>45700</v>
      </c>
      <c r="M969" s="94" t="s">
        <v>44468</v>
      </c>
      <c r="N969" s="515">
        <v>0.44</v>
      </c>
      <c r="O969" s="115">
        <v>715000</v>
      </c>
      <c r="P969" s="124">
        <f t="shared" si="23"/>
        <v>314600</v>
      </c>
      <c r="Q969" s="89" t="s">
        <v>47430</v>
      </c>
      <c r="R969" s="544" t="s">
        <v>47643</v>
      </c>
      <c r="S969" s="109">
        <v>591010000</v>
      </c>
      <c r="T969" s="109">
        <v>50</v>
      </c>
    </row>
    <row r="970" spans="2:20" ht="15" customHeight="1">
      <c r="B970" s="90" t="s">
        <v>47939</v>
      </c>
      <c r="C970" s="210" t="s">
        <v>44743</v>
      </c>
      <c r="D970" s="135" t="s">
        <v>12050</v>
      </c>
      <c r="E970" s="270" t="s">
        <v>47940</v>
      </c>
      <c r="F970" s="404" t="s">
        <v>47924</v>
      </c>
      <c r="G970" s="270" t="s">
        <v>44679</v>
      </c>
      <c r="H970" s="270" t="s">
        <v>47941</v>
      </c>
      <c r="I970" s="270" t="s">
        <v>47942</v>
      </c>
      <c r="J970" s="135"/>
      <c r="K970" s="135"/>
      <c r="L970" s="210" t="s">
        <v>45700</v>
      </c>
      <c r="M970" s="94" t="s">
        <v>44468</v>
      </c>
      <c r="N970" s="515">
        <v>0.2</v>
      </c>
      <c r="O970" s="115">
        <v>740000</v>
      </c>
      <c r="P970" s="124">
        <f t="shared" si="23"/>
        <v>148000</v>
      </c>
      <c r="Q970" s="89" t="s">
        <v>47430</v>
      </c>
      <c r="R970" s="544" t="s">
        <v>47643</v>
      </c>
      <c r="S970" s="109">
        <v>591010000</v>
      </c>
      <c r="T970" s="109">
        <v>50</v>
      </c>
    </row>
    <row r="971" spans="2:20" ht="15" customHeight="1">
      <c r="B971" s="90" t="s">
        <v>47943</v>
      </c>
      <c r="C971" s="210" t="s">
        <v>44743</v>
      </c>
      <c r="D971" s="135" t="s">
        <v>12050</v>
      </c>
      <c r="E971" s="270" t="s">
        <v>47944</v>
      </c>
      <c r="F971" s="404" t="s">
        <v>47924</v>
      </c>
      <c r="G971" s="270" t="s">
        <v>44679</v>
      </c>
      <c r="H971" s="270" t="s">
        <v>47945</v>
      </c>
      <c r="I971" s="270" t="s">
        <v>47946</v>
      </c>
      <c r="J971" s="135"/>
      <c r="K971" s="135"/>
      <c r="L971" s="210" t="s">
        <v>45700</v>
      </c>
      <c r="M971" s="94" t="s">
        <v>44468</v>
      </c>
      <c r="N971" s="515">
        <v>0.78</v>
      </c>
      <c r="O971" s="115">
        <v>715000</v>
      </c>
      <c r="P971" s="124">
        <f t="shared" si="23"/>
        <v>557700</v>
      </c>
      <c r="Q971" s="89" t="s">
        <v>47430</v>
      </c>
      <c r="R971" s="544" t="s">
        <v>47643</v>
      </c>
      <c r="S971" s="109">
        <v>591010000</v>
      </c>
      <c r="T971" s="109">
        <v>50</v>
      </c>
    </row>
    <row r="972" spans="2:20" ht="15" customHeight="1">
      <c r="B972" s="90" t="s">
        <v>47947</v>
      </c>
      <c r="C972" s="210" t="s">
        <v>44743</v>
      </c>
      <c r="D972" s="135" t="s">
        <v>12050</v>
      </c>
      <c r="E972" s="270" t="s">
        <v>47948</v>
      </c>
      <c r="F972" s="404" t="s">
        <v>47924</v>
      </c>
      <c r="G972" s="270" t="s">
        <v>44679</v>
      </c>
      <c r="H972" s="270" t="s">
        <v>47949</v>
      </c>
      <c r="I972" s="270" t="s">
        <v>47950</v>
      </c>
      <c r="J972" s="135"/>
      <c r="K972" s="135"/>
      <c r="L972" s="210" t="s">
        <v>45700</v>
      </c>
      <c r="M972" s="94" t="s">
        <v>44468</v>
      </c>
      <c r="N972" s="515">
        <v>1.3</v>
      </c>
      <c r="O972" s="115">
        <v>740000</v>
      </c>
      <c r="P972" s="124">
        <f t="shared" si="23"/>
        <v>962000</v>
      </c>
      <c r="Q972" s="89" t="s">
        <v>47430</v>
      </c>
      <c r="R972" s="544" t="s">
        <v>47643</v>
      </c>
      <c r="S972" s="109">
        <v>591010000</v>
      </c>
      <c r="T972" s="109">
        <v>50</v>
      </c>
    </row>
    <row r="973" spans="2:20" ht="15" customHeight="1">
      <c r="B973" s="90" t="s">
        <v>47951</v>
      </c>
      <c r="C973" s="210" t="s">
        <v>44743</v>
      </c>
      <c r="D973" s="135" t="s">
        <v>12050</v>
      </c>
      <c r="E973" s="270" t="s">
        <v>47952</v>
      </c>
      <c r="F973" s="404" t="s">
        <v>47924</v>
      </c>
      <c r="G973" s="270" t="s">
        <v>44679</v>
      </c>
      <c r="H973" s="270" t="s">
        <v>47953</v>
      </c>
      <c r="I973" s="270" t="s">
        <v>47954</v>
      </c>
      <c r="J973" s="135"/>
      <c r="K973" s="135"/>
      <c r="L973" s="210" t="s">
        <v>45700</v>
      </c>
      <c r="M973" s="94" t="s">
        <v>44468</v>
      </c>
      <c r="N973" s="515">
        <v>1.1000000000000001</v>
      </c>
      <c r="O973" s="115">
        <v>619000</v>
      </c>
      <c r="P973" s="124">
        <f t="shared" si="23"/>
        <v>680900</v>
      </c>
      <c r="Q973" s="89" t="s">
        <v>47430</v>
      </c>
      <c r="R973" s="544" t="s">
        <v>47643</v>
      </c>
      <c r="S973" s="109">
        <v>591010000</v>
      </c>
      <c r="T973" s="109">
        <v>50</v>
      </c>
    </row>
    <row r="974" spans="2:20" ht="15" customHeight="1">
      <c r="B974" s="90" t="s">
        <v>47955</v>
      </c>
      <c r="C974" s="210" t="s">
        <v>44743</v>
      </c>
      <c r="D974" s="135" t="s">
        <v>12050</v>
      </c>
      <c r="E974" s="270" t="s">
        <v>47956</v>
      </c>
      <c r="F974" s="404" t="s">
        <v>47924</v>
      </c>
      <c r="G974" s="270" t="s">
        <v>44679</v>
      </c>
      <c r="H974" s="270" t="s">
        <v>47957</v>
      </c>
      <c r="I974" s="270" t="s">
        <v>47958</v>
      </c>
      <c r="J974" s="135"/>
      <c r="K974" s="135"/>
      <c r="L974" s="210" t="s">
        <v>45700</v>
      </c>
      <c r="M974" s="94" t="s">
        <v>44468</v>
      </c>
      <c r="N974" s="515">
        <v>1.64</v>
      </c>
      <c r="O974" s="115">
        <v>740000</v>
      </c>
      <c r="P974" s="124">
        <f t="shared" si="23"/>
        <v>1213600</v>
      </c>
      <c r="Q974" s="89" t="s">
        <v>47430</v>
      </c>
      <c r="R974" s="544" t="s">
        <v>47643</v>
      </c>
      <c r="S974" s="109">
        <v>591010000</v>
      </c>
      <c r="T974" s="109">
        <v>50</v>
      </c>
    </row>
    <row r="975" spans="2:20" ht="15" customHeight="1">
      <c r="B975" s="90" t="s">
        <v>47959</v>
      </c>
      <c r="C975" s="210" t="s">
        <v>44743</v>
      </c>
      <c r="D975" s="135" t="s">
        <v>12050</v>
      </c>
      <c r="E975" s="270" t="s">
        <v>44692</v>
      </c>
      <c r="F975" s="404" t="s">
        <v>47924</v>
      </c>
      <c r="G975" s="270" t="s">
        <v>44679</v>
      </c>
      <c r="H975" s="270" t="s">
        <v>44693</v>
      </c>
      <c r="I975" s="270" t="s">
        <v>44694</v>
      </c>
      <c r="J975" s="135"/>
      <c r="K975" s="135"/>
      <c r="L975" s="210" t="s">
        <v>45700</v>
      </c>
      <c r="M975" s="94" t="s">
        <v>44468</v>
      </c>
      <c r="N975" s="515">
        <v>0.151</v>
      </c>
      <c r="O975" s="115">
        <v>740000</v>
      </c>
      <c r="P975" s="124">
        <f t="shared" si="23"/>
        <v>111740</v>
      </c>
      <c r="Q975" s="89" t="s">
        <v>47430</v>
      </c>
      <c r="R975" s="544" t="s">
        <v>47643</v>
      </c>
      <c r="S975" s="109">
        <v>591010000</v>
      </c>
      <c r="T975" s="109">
        <v>50</v>
      </c>
    </row>
    <row r="976" spans="2:20" ht="15" customHeight="1">
      <c r="B976" s="90" t="s">
        <v>47960</v>
      </c>
      <c r="C976" s="210" t="s">
        <v>44743</v>
      </c>
      <c r="D976" s="135" t="s">
        <v>12050</v>
      </c>
      <c r="E976" s="270" t="s">
        <v>47961</v>
      </c>
      <c r="F976" s="404" t="s">
        <v>47924</v>
      </c>
      <c r="G976" s="270" t="s">
        <v>44679</v>
      </c>
      <c r="H976" s="270" t="s">
        <v>47962</v>
      </c>
      <c r="I976" s="270" t="s">
        <v>47963</v>
      </c>
      <c r="J976" s="135"/>
      <c r="K976" s="135"/>
      <c r="L976" s="210" t="s">
        <v>45700</v>
      </c>
      <c r="M976" s="94" t="s">
        <v>44468</v>
      </c>
      <c r="N976" s="515">
        <v>6.3</v>
      </c>
      <c r="O976" s="115">
        <v>715000</v>
      </c>
      <c r="P976" s="124">
        <f t="shared" si="23"/>
        <v>4504500</v>
      </c>
      <c r="Q976" s="89" t="s">
        <v>47430</v>
      </c>
      <c r="R976" s="544" t="s">
        <v>47643</v>
      </c>
      <c r="S976" s="109">
        <v>591010000</v>
      </c>
      <c r="T976" s="109">
        <v>50</v>
      </c>
    </row>
    <row r="977" spans="2:20" ht="15" customHeight="1">
      <c r="B977" s="90" t="s">
        <v>47964</v>
      </c>
      <c r="C977" s="210" t="s">
        <v>44743</v>
      </c>
      <c r="D977" s="135" t="s">
        <v>12050</v>
      </c>
      <c r="E977" s="270" t="s">
        <v>47965</v>
      </c>
      <c r="F977" s="404" t="s">
        <v>47924</v>
      </c>
      <c r="G977" s="270" t="s">
        <v>44679</v>
      </c>
      <c r="H977" s="270" t="s">
        <v>47966</v>
      </c>
      <c r="I977" s="270" t="s">
        <v>47967</v>
      </c>
      <c r="J977" s="135"/>
      <c r="K977" s="135"/>
      <c r="L977" s="210" t="s">
        <v>45700</v>
      </c>
      <c r="M977" s="94" t="s">
        <v>44468</v>
      </c>
      <c r="N977" s="515">
        <v>2.8</v>
      </c>
      <c r="O977" s="115">
        <v>740000</v>
      </c>
      <c r="P977" s="124">
        <f t="shared" si="23"/>
        <v>2071999.9999999998</v>
      </c>
      <c r="Q977" s="89" t="s">
        <v>47430</v>
      </c>
      <c r="R977" s="544" t="s">
        <v>47643</v>
      </c>
      <c r="S977" s="109">
        <v>591010000</v>
      </c>
      <c r="T977" s="109">
        <v>50</v>
      </c>
    </row>
    <row r="978" spans="2:20" ht="15" customHeight="1">
      <c r="B978" s="90" t="s">
        <v>47968</v>
      </c>
      <c r="C978" s="210" t="s">
        <v>44743</v>
      </c>
      <c r="D978" s="135" t="s">
        <v>12050</v>
      </c>
      <c r="E978" s="270" t="s">
        <v>44699</v>
      </c>
      <c r="F978" s="404" t="s">
        <v>47924</v>
      </c>
      <c r="G978" s="270" t="s">
        <v>44679</v>
      </c>
      <c r="H978" s="270" t="s">
        <v>44700</v>
      </c>
      <c r="I978" s="270" t="s">
        <v>44753</v>
      </c>
      <c r="J978" s="135"/>
      <c r="K978" s="135"/>
      <c r="L978" s="210" t="s">
        <v>45700</v>
      </c>
      <c r="M978" s="94" t="s">
        <v>44468</v>
      </c>
      <c r="N978" s="515">
        <v>0.91</v>
      </c>
      <c r="O978" s="115">
        <v>740000</v>
      </c>
      <c r="P978" s="124">
        <f t="shared" si="23"/>
        <v>673400</v>
      </c>
      <c r="Q978" s="89" t="s">
        <v>47430</v>
      </c>
      <c r="R978" s="544" t="s">
        <v>47643</v>
      </c>
      <c r="S978" s="109">
        <v>591010000</v>
      </c>
      <c r="T978" s="109">
        <v>50</v>
      </c>
    </row>
    <row r="979" spans="2:20" ht="15" customHeight="1">
      <c r="B979" s="90" t="s">
        <v>47969</v>
      </c>
      <c r="C979" s="210" t="s">
        <v>44743</v>
      </c>
      <c r="D979" s="135" t="s">
        <v>12050</v>
      </c>
      <c r="E979" s="270" t="s">
        <v>47970</v>
      </c>
      <c r="F979" s="404" t="s">
        <v>47924</v>
      </c>
      <c r="G979" s="270" t="s">
        <v>44679</v>
      </c>
      <c r="H979" s="270" t="s">
        <v>47971</v>
      </c>
      <c r="I979" s="270" t="s">
        <v>47972</v>
      </c>
      <c r="J979" s="135"/>
      <c r="K979" s="135"/>
      <c r="L979" s="210" t="s">
        <v>45700</v>
      </c>
      <c r="M979" s="94" t="s">
        <v>44468</v>
      </c>
      <c r="N979" s="515">
        <v>0.06</v>
      </c>
      <c r="O979" s="115">
        <v>1200000</v>
      </c>
      <c r="P979" s="124">
        <f t="shared" si="23"/>
        <v>72000</v>
      </c>
      <c r="Q979" s="89" t="s">
        <v>47430</v>
      </c>
      <c r="R979" s="544" t="s">
        <v>47643</v>
      </c>
      <c r="S979" s="109">
        <v>591010000</v>
      </c>
      <c r="T979" s="109">
        <v>50</v>
      </c>
    </row>
    <row r="980" spans="2:20" ht="15" customHeight="1">
      <c r="B980" s="90" t="s">
        <v>47973</v>
      </c>
      <c r="C980" s="210" t="s">
        <v>44743</v>
      </c>
      <c r="D980" s="135" t="s">
        <v>12050</v>
      </c>
      <c r="E980" s="270" t="s">
        <v>47974</v>
      </c>
      <c r="F980" s="404" t="s">
        <v>47924</v>
      </c>
      <c r="G980" s="270" t="s">
        <v>44679</v>
      </c>
      <c r="H980" s="270" t="s">
        <v>47975</v>
      </c>
      <c r="I980" s="270" t="s">
        <v>47976</v>
      </c>
      <c r="J980" s="135"/>
      <c r="K980" s="135"/>
      <c r="L980" s="210" t="s">
        <v>45700</v>
      </c>
      <c r="M980" s="94" t="s">
        <v>44468</v>
      </c>
      <c r="N980" s="515">
        <v>0.37</v>
      </c>
      <c r="O980" s="115">
        <v>740000</v>
      </c>
      <c r="P980" s="124">
        <f t="shared" si="23"/>
        <v>273800</v>
      </c>
      <c r="Q980" s="89" t="s">
        <v>47430</v>
      </c>
      <c r="R980" s="544" t="s">
        <v>47643</v>
      </c>
      <c r="S980" s="109">
        <v>591010000</v>
      </c>
      <c r="T980" s="109">
        <v>50</v>
      </c>
    </row>
    <row r="981" spans="2:20" ht="15" customHeight="1">
      <c r="B981" s="90" t="s">
        <v>47977</v>
      </c>
      <c r="C981" s="210" t="s">
        <v>44743</v>
      </c>
      <c r="D981" s="135" t="s">
        <v>12050</v>
      </c>
      <c r="E981" s="270" t="s">
        <v>47978</v>
      </c>
      <c r="F981" s="404" t="s">
        <v>47924</v>
      </c>
      <c r="G981" s="270" t="s">
        <v>44679</v>
      </c>
      <c r="H981" s="270" t="s">
        <v>47979</v>
      </c>
      <c r="I981" s="270" t="s">
        <v>47980</v>
      </c>
      <c r="J981" s="135"/>
      <c r="K981" s="135"/>
      <c r="L981" s="210" t="s">
        <v>45700</v>
      </c>
      <c r="M981" s="94" t="s">
        <v>44468</v>
      </c>
      <c r="N981" s="515">
        <v>0.17</v>
      </c>
      <c r="O981" s="115">
        <v>740000</v>
      </c>
      <c r="P981" s="124">
        <f t="shared" si="23"/>
        <v>125800.00000000001</v>
      </c>
      <c r="Q981" s="89" t="s">
        <v>47430</v>
      </c>
      <c r="R981" s="544" t="s">
        <v>47643</v>
      </c>
      <c r="S981" s="109">
        <v>591010000</v>
      </c>
      <c r="T981" s="109">
        <v>50</v>
      </c>
    </row>
    <row r="982" spans="2:20" ht="15" customHeight="1">
      <c r="B982" s="90" t="s">
        <v>47981</v>
      </c>
      <c r="C982" s="210" t="s">
        <v>44743</v>
      </c>
      <c r="D982" s="135" t="s">
        <v>12050</v>
      </c>
      <c r="E982" s="270" t="s">
        <v>47982</v>
      </c>
      <c r="F982" s="404" t="s">
        <v>47924</v>
      </c>
      <c r="G982" s="270" t="s">
        <v>44679</v>
      </c>
      <c r="H982" s="270" t="s">
        <v>47983</v>
      </c>
      <c r="I982" s="270" t="s">
        <v>47984</v>
      </c>
      <c r="J982" s="135"/>
      <c r="K982" s="135"/>
      <c r="L982" s="210" t="s">
        <v>45700</v>
      </c>
      <c r="M982" s="94" t="s">
        <v>44468</v>
      </c>
      <c r="N982" s="515">
        <v>1.91</v>
      </c>
      <c r="O982" s="115">
        <v>740000</v>
      </c>
      <c r="P982" s="124">
        <f t="shared" si="23"/>
        <v>1413400</v>
      </c>
      <c r="Q982" s="89" t="s">
        <v>47430</v>
      </c>
      <c r="R982" s="544" t="s">
        <v>47643</v>
      </c>
      <c r="S982" s="109">
        <v>591010000</v>
      </c>
      <c r="T982" s="109">
        <v>50</v>
      </c>
    </row>
    <row r="983" spans="2:20" ht="15" customHeight="1">
      <c r="B983" s="90" t="s">
        <v>47985</v>
      </c>
      <c r="C983" s="210" t="s">
        <v>44743</v>
      </c>
      <c r="D983" s="135" t="s">
        <v>12050</v>
      </c>
      <c r="E983" s="270" t="s">
        <v>47986</v>
      </c>
      <c r="F983" s="404" t="s">
        <v>47924</v>
      </c>
      <c r="G983" s="270" t="s">
        <v>44679</v>
      </c>
      <c r="H983" s="270" t="s">
        <v>47987</v>
      </c>
      <c r="I983" s="270" t="s">
        <v>47988</v>
      </c>
      <c r="J983" s="135"/>
      <c r="K983" s="135"/>
      <c r="L983" s="210" t="s">
        <v>45700</v>
      </c>
      <c r="M983" s="94" t="s">
        <v>44468</v>
      </c>
      <c r="N983" s="515">
        <v>0.63</v>
      </c>
      <c r="O983" s="115">
        <v>740000</v>
      </c>
      <c r="P983" s="124">
        <f t="shared" si="23"/>
        <v>466200</v>
      </c>
      <c r="Q983" s="89" t="s">
        <v>47430</v>
      </c>
      <c r="R983" s="544" t="s">
        <v>47643</v>
      </c>
      <c r="S983" s="109">
        <v>591010000</v>
      </c>
      <c r="T983" s="109">
        <v>50</v>
      </c>
    </row>
    <row r="984" spans="2:20" ht="15" customHeight="1">
      <c r="B984" s="90" t="s">
        <v>47989</v>
      </c>
      <c r="C984" s="210" t="s">
        <v>44743</v>
      </c>
      <c r="D984" s="135" t="s">
        <v>12050</v>
      </c>
      <c r="E984" s="270" t="s">
        <v>47990</v>
      </c>
      <c r="F984" s="404" t="s">
        <v>47924</v>
      </c>
      <c r="G984" s="270" t="s">
        <v>44679</v>
      </c>
      <c r="H984" s="270" t="s">
        <v>47991</v>
      </c>
      <c r="I984" s="270" t="s">
        <v>47992</v>
      </c>
      <c r="J984" s="135"/>
      <c r="K984" s="135"/>
      <c r="L984" s="210" t="s">
        <v>45700</v>
      </c>
      <c r="M984" s="94" t="s">
        <v>44468</v>
      </c>
      <c r="N984" s="515">
        <v>1.2</v>
      </c>
      <c r="O984" s="115">
        <v>740000</v>
      </c>
      <c r="P984" s="124">
        <f t="shared" si="23"/>
        <v>888000</v>
      </c>
      <c r="Q984" s="89" t="s">
        <v>47430</v>
      </c>
      <c r="R984" s="544" t="s">
        <v>47643</v>
      </c>
      <c r="S984" s="109">
        <v>591010000</v>
      </c>
      <c r="T984" s="109">
        <v>50</v>
      </c>
    </row>
    <row r="985" spans="2:20" ht="15" customHeight="1">
      <c r="B985" s="90" t="s">
        <v>47993</v>
      </c>
      <c r="C985" s="210" t="s">
        <v>44743</v>
      </c>
      <c r="D985" s="135" t="s">
        <v>12050</v>
      </c>
      <c r="E985" s="270" t="s">
        <v>47994</v>
      </c>
      <c r="F985" s="404" t="s">
        <v>47924</v>
      </c>
      <c r="G985" s="270" t="s">
        <v>44679</v>
      </c>
      <c r="H985" s="270" t="s">
        <v>47995</v>
      </c>
      <c r="I985" s="270" t="s">
        <v>47996</v>
      </c>
      <c r="J985" s="135"/>
      <c r="K985" s="135"/>
      <c r="L985" s="210" t="s">
        <v>45700</v>
      </c>
      <c r="M985" s="94" t="s">
        <v>44468</v>
      </c>
      <c r="N985" s="515">
        <v>0.77</v>
      </c>
      <c r="O985" s="115">
        <v>740000</v>
      </c>
      <c r="P985" s="124">
        <f t="shared" si="23"/>
        <v>569800</v>
      </c>
      <c r="Q985" s="89" t="s">
        <v>47430</v>
      </c>
      <c r="R985" s="544" t="s">
        <v>47643</v>
      </c>
      <c r="S985" s="109">
        <v>591010000</v>
      </c>
      <c r="T985" s="109">
        <v>50</v>
      </c>
    </row>
    <row r="986" spans="2:20" ht="15" customHeight="1">
      <c r="B986" s="90" t="s">
        <v>47997</v>
      </c>
      <c r="C986" s="210" t="s">
        <v>44743</v>
      </c>
      <c r="D986" s="135" t="s">
        <v>12050</v>
      </c>
      <c r="E986" s="270" t="s">
        <v>44765</v>
      </c>
      <c r="F986" s="404" t="s">
        <v>47924</v>
      </c>
      <c r="G986" s="270" t="s">
        <v>44679</v>
      </c>
      <c r="H986" s="270" t="s">
        <v>44766</v>
      </c>
      <c r="I986" s="270" t="s">
        <v>44767</v>
      </c>
      <c r="J986" s="135"/>
      <c r="K986" s="135"/>
      <c r="L986" s="210" t="s">
        <v>45700</v>
      </c>
      <c r="M986" s="94" t="s">
        <v>44468</v>
      </c>
      <c r="N986" s="515">
        <v>0.09</v>
      </c>
      <c r="O986" s="115">
        <v>4400000</v>
      </c>
      <c r="P986" s="124">
        <f t="shared" si="23"/>
        <v>396000</v>
      </c>
      <c r="Q986" s="89" t="s">
        <v>47430</v>
      </c>
      <c r="R986" s="544" t="s">
        <v>47643</v>
      </c>
      <c r="S986" s="109">
        <v>591010000</v>
      </c>
      <c r="T986" s="109">
        <v>50</v>
      </c>
    </row>
    <row r="987" spans="2:20" ht="15" customHeight="1">
      <c r="B987" s="90" t="s">
        <v>47998</v>
      </c>
      <c r="C987" s="210" t="s">
        <v>44743</v>
      </c>
      <c r="D987" s="135" t="s">
        <v>12050</v>
      </c>
      <c r="E987" s="270" t="s">
        <v>47999</v>
      </c>
      <c r="F987" s="404" t="s">
        <v>48000</v>
      </c>
      <c r="G987" s="270" t="s">
        <v>43741</v>
      </c>
      <c r="H987" s="270" t="s">
        <v>48001</v>
      </c>
      <c r="I987" s="270" t="s">
        <v>48002</v>
      </c>
      <c r="J987" s="135"/>
      <c r="K987" s="135"/>
      <c r="L987" s="210" t="s">
        <v>45700</v>
      </c>
      <c r="M987" s="94" t="s">
        <v>44468</v>
      </c>
      <c r="N987" s="515">
        <v>1.08</v>
      </c>
      <c r="O987" s="115">
        <v>365000</v>
      </c>
      <c r="P987" s="124">
        <f t="shared" si="23"/>
        <v>394200</v>
      </c>
      <c r="Q987" s="89" t="s">
        <v>47430</v>
      </c>
      <c r="R987" s="544" t="s">
        <v>47643</v>
      </c>
      <c r="S987" s="109">
        <v>591010000</v>
      </c>
      <c r="T987" s="109">
        <v>50</v>
      </c>
    </row>
    <row r="988" spans="2:20" ht="15" customHeight="1">
      <c r="B988" s="90" t="s">
        <v>48003</v>
      </c>
      <c r="C988" s="210" t="s">
        <v>44743</v>
      </c>
      <c r="D988" s="135" t="s">
        <v>12050</v>
      </c>
      <c r="E988" s="270" t="s">
        <v>48004</v>
      </c>
      <c r="F988" s="404" t="s">
        <v>48000</v>
      </c>
      <c r="G988" s="270" t="s">
        <v>43741</v>
      </c>
      <c r="H988" s="270" t="s">
        <v>48005</v>
      </c>
      <c r="I988" s="270" t="s">
        <v>48006</v>
      </c>
      <c r="J988" s="135"/>
      <c r="K988" s="135"/>
      <c r="L988" s="210" t="s">
        <v>45700</v>
      </c>
      <c r="M988" s="94" t="s">
        <v>44468</v>
      </c>
      <c r="N988" s="515">
        <v>0.17199999999999999</v>
      </c>
      <c r="O988" s="115">
        <v>430000</v>
      </c>
      <c r="P988" s="124">
        <f t="shared" si="23"/>
        <v>73960</v>
      </c>
      <c r="Q988" s="89" t="s">
        <v>47430</v>
      </c>
      <c r="R988" s="544" t="s">
        <v>47643</v>
      </c>
      <c r="S988" s="109">
        <v>591010000</v>
      </c>
      <c r="T988" s="109">
        <v>50</v>
      </c>
    </row>
    <row r="989" spans="2:20" ht="15" customHeight="1">
      <c r="B989" s="90" t="s">
        <v>48007</v>
      </c>
      <c r="C989" s="210" t="s">
        <v>44743</v>
      </c>
      <c r="D989" s="135" t="s">
        <v>12050</v>
      </c>
      <c r="E989" s="270" t="s">
        <v>48008</v>
      </c>
      <c r="F989" s="404" t="s">
        <v>48000</v>
      </c>
      <c r="G989" s="270" t="s">
        <v>43741</v>
      </c>
      <c r="H989" s="270" t="s">
        <v>48009</v>
      </c>
      <c r="I989" s="270" t="s">
        <v>48010</v>
      </c>
      <c r="J989" s="135"/>
      <c r="K989" s="135"/>
      <c r="L989" s="210" t="s">
        <v>45700</v>
      </c>
      <c r="M989" s="94" t="s">
        <v>44468</v>
      </c>
      <c r="N989" s="515">
        <v>0.17799999999999999</v>
      </c>
      <c r="O989" s="115">
        <v>390000</v>
      </c>
      <c r="P989" s="124">
        <f t="shared" si="23"/>
        <v>69420</v>
      </c>
      <c r="Q989" s="89" t="s">
        <v>47430</v>
      </c>
      <c r="R989" s="544" t="s">
        <v>47643</v>
      </c>
      <c r="S989" s="109">
        <v>591010000</v>
      </c>
      <c r="T989" s="109">
        <v>50</v>
      </c>
    </row>
    <row r="990" spans="2:20" ht="15" customHeight="1">
      <c r="B990" s="90" t="s">
        <v>48011</v>
      </c>
      <c r="C990" s="210" t="s">
        <v>44743</v>
      </c>
      <c r="D990" s="135" t="s">
        <v>12050</v>
      </c>
      <c r="E990" s="270" t="s">
        <v>44716</v>
      </c>
      <c r="F990" s="404" t="s">
        <v>48012</v>
      </c>
      <c r="G990" s="270" t="s">
        <v>44746</v>
      </c>
      <c r="H990" s="270" t="s">
        <v>44718</v>
      </c>
      <c r="I990" s="270" t="s">
        <v>44719</v>
      </c>
      <c r="J990" s="135"/>
      <c r="K990" s="135"/>
      <c r="L990" s="210" t="s">
        <v>45700</v>
      </c>
      <c r="M990" s="94" t="s">
        <v>44468</v>
      </c>
      <c r="N990" s="515">
        <v>0.42</v>
      </c>
      <c r="O990" s="115">
        <v>620000</v>
      </c>
      <c r="P990" s="124">
        <f t="shared" si="23"/>
        <v>260400</v>
      </c>
      <c r="Q990" s="89" t="s">
        <v>47430</v>
      </c>
      <c r="R990" s="544" t="s">
        <v>47643</v>
      </c>
      <c r="S990" s="109">
        <v>591010000</v>
      </c>
      <c r="T990" s="109">
        <v>50</v>
      </c>
    </row>
    <row r="991" spans="2:20" ht="15" customHeight="1">
      <c r="B991" s="90" t="s">
        <v>48013</v>
      </c>
      <c r="C991" s="210" t="s">
        <v>44743</v>
      </c>
      <c r="D991" s="135" t="s">
        <v>12050</v>
      </c>
      <c r="E991" s="270" t="s">
        <v>44720</v>
      </c>
      <c r="F991" s="404" t="s">
        <v>48012</v>
      </c>
      <c r="G991" s="270" t="s">
        <v>44717</v>
      </c>
      <c r="H991" s="270" t="s">
        <v>45820</v>
      </c>
      <c r="I991" s="270" t="s">
        <v>44721</v>
      </c>
      <c r="J991" s="135"/>
      <c r="K991" s="135"/>
      <c r="L991" s="210" t="s">
        <v>45700</v>
      </c>
      <c r="M991" s="94" t="s">
        <v>44468</v>
      </c>
      <c r="N991" s="515">
        <v>4.5</v>
      </c>
      <c r="O991" s="115">
        <v>620000</v>
      </c>
      <c r="P991" s="124">
        <f t="shared" ref="P991:P1048" si="24">IFERROR(N991*O991,0)</f>
        <v>2790000</v>
      </c>
      <c r="Q991" s="89" t="s">
        <v>47430</v>
      </c>
      <c r="R991" s="544" t="s">
        <v>47643</v>
      </c>
      <c r="S991" s="109">
        <v>591010000</v>
      </c>
      <c r="T991" s="109">
        <v>50</v>
      </c>
    </row>
    <row r="992" spans="2:20" ht="15" customHeight="1">
      <c r="B992" s="90" t="s">
        <v>48014</v>
      </c>
      <c r="C992" s="210" t="s">
        <v>44743</v>
      </c>
      <c r="D992" s="135" t="s">
        <v>12050</v>
      </c>
      <c r="E992" s="270" t="s">
        <v>48015</v>
      </c>
      <c r="F992" s="404" t="s">
        <v>48012</v>
      </c>
      <c r="G992" s="270" t="s">
        <v>44717</v>
      </c>
      <c r="H992" s="270" t="s">
        <v>48016</v>
      </c>
      <c r="I992" s="270" t="s">
        <v>48017</v>
      </c>
      <c r="J992" s="135"/>
      <c r="K992" s="135"/>
      <c r="L992" s="210" t="s">
        <v>45700</v>
      </c>
      <c r="M992" s="94" t="s">
        <v>44468</v>
      </c>
      <c r="N992" s="515">
        <v>2.52</v>
      </c>
      <c r="O992" s="115">
        <v>620000</v>
      </c>
      <c r="P992" s="124">
        <f t="shared" si="24"/>
        <v>1562400</v>
      </c>
      <c r="Q992" s="89" t="s">
        <v>47430</v>
      </c>
      <c r="R992" s="544" t="s">
        <v>47643</v>
      </c>
      <c r="S992" s="109">
        <v>591010000</v>
      </c>
      <c r="T992" s="109">
        <v>50</v>
      </c>
    </row>
    <row r="993" spans="2:20" ht="15" customHeight="1">
      <c r="B993" s="90" t="s">
        <v>48018</v>
      </c>
      <c r="C993" s="210" t="s">
        <v>44743</v>
      </c>
      <c r="D993" s="135" t="s">
        <v>12050</v>
      </c>
      <c r="E993" s="270" t="s">
        <v>48019</v>
      </c>
      <c r="F993" s="404" t="s">
        <v>48012</v>
      </c>
      <c r="G993" s="270" t="s">
        <v>44746</v>
      </c>
      <c r="H993" s="270" t="s">
        <v>48020</v>
      </c>
      <c r="I993" s="270" t="s">
        <v>48021</v>
      </c>
      <c r="J993" s="135"/>
      <c r="K993" s="135"/>
      <c r="L993" s="210" t="s">
        <v>45700</v>
      </c>
      <c r="M993" s="94" t="s">
        <v>44468</v>
      </c>
      <c r="N993" s="515">
        <v>0.42299999999999999</v>
      </c>
      <c r="O993" s="115">
        <v>700000</v>
      </c>
      <c r="P993" s="124">
        <f t="shared" si="24"/>
        <v>296100</v>
      </c>
      <c r="Q993" s="89" t="s">
        <v>47430</v>
      </c>
      <c r="R993" s="544" t="s">
        <v>47643</v>
      </c>
      <c r="S993" s="109">
        <v>591010000</v>
      </c>
      <c r="T993" s="109">
        <v>50</v>
      </c>
    </row>
    <row r="994" spans="2:20" ht="15" customHeight="1">
      <c r="B994" s="90" t="s">
        <v>48022</v>
      </c>
      <c r="C994" s="210" t="s">
        <v>44743</v>
      </c>
      <c r="D994" s="135" t="s">
        <v>12050</v>
      </c>
      <c r="E994" s="270" t="s">
        <v>48023</v>
      </c>
      <c r="F994" s="404" t="s">
        <v>48024</v>
      </c>
      <c r="G994" s="270" t="s">
        <v>48025</v>
      </c>
      <c r="H994" s="135" t="s">
        <v>48026</v>
      </c>
      <c r="I994" s="270" t="s">
        <v>48027</v>
      </c>
      <c r="J994" s="135"/>
      <c r="K994" s="135"/>
      <c r="L994" s="210" t="s">
        <v>45700</v>
      </c>
      <c r="M994" s="94" t="s">
        <v>44468</v>
      </c>
      <c r="N994" s="515">
        <v>0.53</v>
      </c>
      <c r="O994" s="115">
        <v>620000</v>
      </c>
      <c r="P994" s="124">
        <f t="shared" si="24"/>
        <v>328600</v>
      </c>
      <c r="Q994" s="89" t="s">
        <v>47430</v>
      </c>
      <c r="R994" s="544" t="s">
        <v>47643</v>
      </c>
      <c r="S994" s="109">
        <v>591010000</v>
      </c>
      <c r="T994" s="109">
        <v>50</v>
      </c>
    </row>
    <row r="995" spans="2:20" ht="15" customHeight="1">
      <c r="B995" s="90" t="s">
        <v>48028</v>
      </c>
      <c r="C995" s="210" t="s">
        <v>44743</v>
      </c>
      <c r="D995" s="135" t="s">
        <v>12050</v>
      </c>
      <c r="E995" s="270" t="s">
        <v>48029</v>
      </c>
      <c r="F995" s="404" t="s">
        <v>48024</v>
      </c>
      <c r="G995" s="270" t="s">
        <v>48025</v>
      </c>
      <c r="H995" s="135" t="s">
        <v>48030</v>
      </c>
      <c r="I995" s="270" t="s">
        <v>48031</v>
      </c>
      <c r="J995" s="135"/>
      <c r="K995" s="135"/>
      <c r="L995" s="210" t="s">
        <v>45700</v>
      </c>
      <c r="M995" s="94" t="s">
        <v>44468</v>
      </c>
      <c r="N995" s="515">
        <v>0.105</v>
      </c>
      <c r="O995" s="115">
        <v>620000</v>
      </c>
      <c r="P995" s="124">
        <f t="shared" si="24"/>
        <v>65100</v>
      </c>
      <c r="Q995" s="89" t="s">
        <v>47430</v>
      </c>
      <c r="R995" s="544" t="s">
        <v>47643</v>
      </c>
      <c r="S995" s="109">
        <v>591010000</v>
      </c>
      <c r="T995" s="109">
        <v>50</v>
      </c>
    </row>
    <row r="996" spans="2:20" ht="15" customHeight="1">
      <c r="B996" s="90" t="s">
        <v>48032</v>
      </c>
      <c r="C996" s="210" t="s">
        <v>44743</v>
      </c>
      <c r="D996" s="135" t="s">
        <v>12050</v>
      </c>
      <c r="E996" s="270" t="s">
        <v>48033</v>
      </c>
      <c r="F996" s="404" t="s">
        <v>48024</v>
      </c>
      <c r="G996" s="270" t="s">
        <v>48025</v>
      </c>
      <c r="H996" s="135" t="s">
        <v>48034</v>
      </c>
      <c r="I996" s="270" t="s">
        <v>48035</v>
      </c>
      <c r="J996" s="135"/>
      <c r="K996" s="135"/>
      <c r="L996" s="210" t="s">
        <v>45700</v>
      </c>
      <c r="M996" s="94" t="s">
        <v>44468</v>
      </c>
      <c r="N996" s="515">
        <v>0.56000000000000005</v>
      </c>
      <c r="O996" s="115">
        <v>620000</v>
      </c>
      <c r="P996" s="124">
        <f t="shared" si="24"/>
        <v>347200.00000000006</v>
      </c>
      <c r="Q996" s="89" t="s">
        <v>47430</v>
      </c>
      <c r="R996" s="544" t="s">
        <v>47643</v>
      </c>
      <c r="S996" s="109">
        <v>591010000</v>
      </c>
      <c r="T996" s="109">
        <v>50</v>
      </c>
    </row>
    <row r="997" spans="2:20" ht="15" customHeight="1">
      <c r="B997" s="90" t="s">
        <v>48036</v>
      </c>
      <c r="C997" s="210" t="s">
        <v>44743</v>
      </c>
      <c r="D997" s="135" t="s">
        <v>12050</v>
      </c>
      <c r="E997" s="270" t="s">
        <v>48037</v>
      </c>
      <c r="F997" s="404" t="s">
        <v>48024</v>
      </c>
      <c r="G997" s="270" t="s">
        <v>48025</v>
      </c>
      <c r="H997" s="135" t="s">
        <v>48038</v>
      </c>
      <c r="I997" s="270" t="s">
        <v>48039</v>
      </c>
      <c r="J997" s="135"/>
      <c r="K997" s="135"/>
      <c r="L997" s="210" t="s">
        <v>45700</v>
      </c>
      <c r="M997" s="94" t="s">
        <v>44468</v>
      </c>
      <c r="N997" s="515">
        <v>5.8999999999999997E-2</v>
      </c>
      <c r="O997" s="115">
        <v>700000</v>
      </c>
      <c r="P997" s="124">
        <f t="shared" si="24"/>
        <v>41300</v>
      </c>
      <c r="Q997" s="89" t="s">
        <v>47430</v>
      </c>
      <c r="R997" s="544" t="s">
        <v>47643</v>
      </c>
      <c r="S997" s="109">
        <v>591010000</v>
      </c>
      <c r="T997" s="109">
        <v>50</v>
      </c>
    </row>
    <row r="998" spans="2:20" ht="15" customHeight="1">
      <c r="B998" s="90" t="s">
        <v>48040</v>
      </c>
      <c r="C998" s="210" t="s">
        <v>44743</v>
      </c>
      <c r="D998" s="135" t="s">
        <v>12050</v>
      </c>
      <c r="E998" s="270" t="s">
        <v>48041</v>
      </c>
      <c r="F998" s="404" t="s">
        <v>48024</v>
      </c>
      <c r="G998" s="270" t="s">
        <v>48025</v>
      </c>
      <c r="H998" s="135" t="s">
        <v>48042</v>
      </c>
      <c r="I998" s="270" t="s">
        <v>48043</v>
      </c>
      <c r="J998" s="135"/>
      <c r="K998" s="135"/>
      <c r="L998" s="210" t="s">
        <v>45700</v>
      </c>
      <c r="M998" s="94" t="s">
        <v>44468</v>
      </c>
      <c r="N998" s="515">
        <v>0.215</v>
      </c>
      <c r="O998" s="115">
        <v>620000</v>
      </c>
      <c r="P998" s="124">
        <f t="shared" si="24"/>
        <v>133300</v>
      </c>
      <c r="Q998" s="89" t="s">
        <v>47430</v>
      </c>
      <c r="R998" s="544" t="s">
        <v>47643</v>
      </c>
      <c r="S998" s="109">
        <v>591010000</v>
      </c>
      <c r="T998" s="109">
        <v>50</v>
      </c>
    </row>
    <row r="999" spans="2:20" ht="15" customHeight="1">
      <c r="B999" s="90" t="s">
        <v>48044</v>
      </c>
      <c r="C999" s="210" t="s">
        <v>44743</v>
      </c>
      <c r="D999" s="135" t="s">
        <v>12050</v>
      </c>
      <c r="E999" s="270" t="s">
        <v>48045</v>
      </c>
      <c r="F999" s="404" t="s">
        <v>48024</v>
      </c>
      <c r="G999" s="270" t="s">
        <v>48025</v>
      </c>
      <c r="H999" s="135" t="s">
        <v>48046</v>
      </c>
      <c r="I999" s="270" t="s">
        <v>48047</v>
      </c>
      <c r="J999" s="135"/>
      <c r="K999" s="135"/>
      <c r="L999" s="210" t="s">
        <v>45700</v>
      </c>
      <c r="M999" s="94" t="s">
        <v>44468</v>
      </c>
      <c r="N999" s="515">
        <v>7.0000000000000007E-2</v>
      </c>
      <c r="O999" s="115">
        <v>700000</v>
      </c>
      <c r="P999" s="124">
        <f t="shared" si="24"/>
        <v>49000.000000000007</v>
      </c>
      <c r="Q999" s="89" t="s">
        <v>47430</v>
      </c>
      <c r="R999" s="544" t="s">
        <v>47643</v>
      </c>
      <c r="S999" s="109">
        <v>591010000</v>
      </c>
      <c r="T999" s="109">
        <v>50</v>
      </c>
    </row>
    <row r="1000" spans="2:20" ht="15" customHeight="1">
      <c r="B1000" s="90" t="s">
        <v>48048</v>
      </c>
      <c r="C1000" s="210" t="s">
        <v>44743</v>
      </c>
      <c r="D1000" s="135" t="s">
        <v>12050</v>
      </c>
      <c r="E1000" s="270" t="s">
        <v>48049</v>
      </c>
      <c r="F1000" s="404" t="s">
        <v>48024</v>
      </c>
      <c r="G1000" s="270" t="s">
        <v>48025</v>
      </c>
      <c r="H1000" s="135" t="s">
        <v>48050</v>
      </c>
      <c r="I1000" s="270" t="s">
        <v>48051</v>
      </c>
      <c r="J1000" s="135"/>
      <c r="K1000" s="135"/>
      <c r="L1000" s="210" t="s">
        <v>45700</v>
      </c>
      <c r="M1000" s="94" t="s">
        <v>44468</v>
      </c>
      <c r="N1000" s="515">
        <v>0.06</v>
      </c>
      <c r="O1000" s="115">
        <v>620000</v>
      </c>
      <c r="P1000" s="124">
        <f t="shared" si="24"/>
        <v>37200</v>
      </c>
      <c r="Q1000" s="89" t="s">
        <v>47430</v>
      </c>
      <c r="R1000" s="544" t="s">
        <v>47643</v>
      </c>
      <c r="S1000" s="109">
        <v>591010000</v>
      </c>
      <c r="T1000" s="109">
        <v>50</v>
      </c>
    </row>
    <row r="1001" spans="2:20" ht="15" customHeight="1">
      <c r="B1001" s="90" t="s">
        <v>48052</v>
      </c>
      <c r="C1001" s="210" t="s">
        <v>44743</v>
      </c>
      <c r="D1001" s="135" t="s">
        <v>12050</v>
      </c>
      <c r="E1001" s="270" t="s">
        <v>48049</v>
      </c>
      <c r="F1001" s="404" t="s">
        <v>48024</v>
      </c>
      <c r="G1001" s="270" t="s">
        <v>48025</v>
      </c>
      <c r="H1001" s="135" t="s">
        <v>48053</v>
      </c>
      <c r="I1001" s="270" t="s">
        <v>48051</v>
      </c>
      <c r="J1001" s="135"/>
      <c r="K1001" s="135"/>
      <c r="L1001" s="210" t="s">
        <v>45700</v>
      </c>
      <c r="M1001" s="94" t="s">
        <v>44468</v>
      </c>
      <c r="N1001" s="515">
        <v>5.8999999999999997E-2</v>
      </c>
      <c r="O1001" s="115">
        <v>620000</v>
      </c>
      <c r="P1001" s="124">
        <f t="shared" si="24"/>
        <v>36580</v>
      </c>
      <c r="Q1001" s="89" t="s">
        <v>47430</v>
      </c>
      <c r="R1001" s="544" t="s">
        <v>47643</v>
      </c>
      <c r="S1001" s="109">
        <v>591010000</v>
      </c>
      <c r="T1001" s="109">
        <v>50</v>
      </c>
    </row>
    <row r="1002" spans="2:20" ht="15" customHeight="1">
      <c r="B1002" s="90" t="s">
        <v>48054</v>
      </c>
      <c r="C1002" s="210" t="s">
        <v>44743</v>
      </c>
      <c r="D1002" s="135" t="s">
        <v>12050</v>
      </c>
      <c r="E1002" s="270" t="s">
        <v>48055</v>
      </c>
      <c r="F1002" s="404" t="s">
        <v>48024</v>
      </c>
      <c r="G1002" s="270" t="s">
        <v>48025</v>
      </c>
      <c r="H1002" s="135" t="s">
        <v>48056</v>
      </c>
      <c r="I1002" s="270" t="s">
        <v>48057</v>
      </c>
      <c r="J1002" s="301" t="s">
        <v>47700</v>
      </c>
      <c r="K1002" s="301" t="s">
        <v>43737</v>
      </c>
      <c r="L1002" s="210" t="s">
        <v>45700</v>
      </c>
      <c r="M1002" s="94" t="s">
        <v>44468</v>
      </c>
      <c r="N1002" s="515">
        <v>0.182</v>
      </c>
      <c r="O1002" s="115">
        <v>640000</v>
      </c>
      <c r="P1002" s="124">
        <f t="shared" si="24"/>
        <v>116480</v>
      </c>
      <c r="Q1002" s="89" t="s">
        <v>47430</v>
      </c>
      <c r="R1002" s="544" t="s">
        <v>47643</v>
      </c>
      <c r="S1002" s="109">
        <v>591010000</v>
      </c>
      <c r="T1002" s="109">
        <v>50</v>
      </c>
    </row>
    <row r="1003" spans="2:20" ht="15" customHeight="1">
      <c r="B1003" s="90" t="s">
        <v>48058</v>
      </c>
      <c r="C1003" s="210" t="s">
        <v>44743</v>
      </c>
      <c r="D1003" s="135" t="s">
        <v>12050</v>
      </c>
      <c r="E1003" s="270" t="s">
        <v>48055</v>
      </c>
      <c r="F1003" s="404" t="s">
        <v>48024</v>
      </c>
      <c r="G1003" s="270" t="s">
        <v>48025</v>
      </c>
      <c r="H1003" s="135" t="s">
        <v>48059</v>
      </c>
      <c r="I1003" s="270" t="s">
        <v>48057</v>
      </c>
      <c r="J1003" s="301" t="s">
        <v>48060</v>
      </c>
      <c r="K1003" s="301" t="s">
        <v>43739</v>
      </c>
      <c r="L1003" s="210" t="s">
        <v>45700</v>
      </c>
      <c r="M1003" s="94" t="s">
        <v>44468</v>
      </c>
      <c r="N1003" s="515">
        <v>7.2999999999999995E-2</v>
      </c>
      <c r="O1003" s="115">
        <v>650000</v>
      </c>
      <c r="P1003" s="124">
        <f t="shared" si="24"/>
        <v>47450</v>
      </c>
      <c r="Q1003" s="89" t="s">
        <v>47430</v>
      </c>
      <c r="R1003" s="544" t="s">
        <v>47643</v>
      </c>
      <c r="S1003" s="109">
        <v>591010000</v>
      </c>
      <c r="T1003" s="109">
        <v>50</v>
      </c>
    </row>
    <row r="1004" spans="2:20" ht="15" customHeight="1">
      <c r="B1004" s="90" t="s">
        <v>48061</v>
      </c>
      <c r="C1004" s="210" t="s">
        <v>44743</v>
      </c>
      <c r="D1004" s="135" t="s">
        <v>12050</v>
      </c>
      <c r="E1004" s="270" t="s">
        <v>48062</v>
      </c>
      <c r="F1004" s="404" t="s">
        <v>48024</v>
      </c>
      <c r="G1004" s="270" t="s">
        <v>48025</v>
      </c>
      <c r="H1004" s="135" t="s">
        <v>48063</v>
      </c>
      <c r="I1004" s="270" t="s">
        <v>48064</v>
      </c>
      <c r="J1004" s="135"/>
      <c r="K1004" s="135"/>
      <c r="L1004" s="210" t="s">
        <v>45700</v>
      </c>
      <c r="M1004" s="94" t="s">
        <v>44468</v>
      </c>
      <c r="N1004" s="515">
        <v>0.16600000000000001</v>
      </c>
      <c r="O1004" s="115">
        <v>650000</v>
      </c>
      <c r="P1004" s="124">
        <f t="shared" si="24"/>
        <v>107900</v>
      </c>
      <c r="Q1004" s="89" t="s">
        <v>47430</v>
      </c>
      <c r="R1004" s="544" t="s">
        <v>47643</v>
      </c>
      <c r="S1004" s="109">
        <v>591010000</v>
      </c>
      <c r="T1004" s="109">
        <v>50</v>
      </c>
    </row>
    <row r="1005" spans="2:20" ht="15" customHeight="1">
      <c r="B1005" s="90" t="s">
        <v>48065</v>
      </c>
      <c r="C1005" s="210" t="s">
        <v>44743</v>
      </c>
      <c r="D1005" s="135" t="s">
        <v>12050</v>
      </c>
      <c r="E1005" s="270" t="s">
        <v>48066</v>
      </c>
      <c r="F1005" s="404" t="s">
        <v>48024</v>
      </c>
      <c r="G1005" s="270" t="s">
        <v>48025</v>
      </c>
      <c r="H1005" s="135" t="s">
        <v>48067</v>
      </c>
      <c r="I1005" s="270" t="s">
        <v>48068</v>
      </c>
      <c r="J1005" s="135"/>
      <c r="K1005" s="135"/>
      <c r="L1005" s="210" t="s">
        <v>45700</v>
      </c>
      <c r="M1005" s="94" t="s">
        <v>44468</v>
      </c>
      <c r="N1005" s="515">
        <v>5.2999999999999999E-2</v>
      </c>
      <c r="O1005" s="115">
        <v>650000</v>
      </c>
      <c r="P1005" s="124">
        <f t="shared" si="24"/>
        <v>34450</v>
      </c>
      <c r="Q1005" s="89" t="s">
        <v>47430</v>
      </c>
      <c r="R1005" s="544" t="s">
        <v>47643</v>
      </c>
      <c r="S1005" s="109">
        <v>591010000</v>
      </c>
      <c r="T1005" s="109">
        <v>50</v>
      </c>
    </row>
    <row r="1006" spans="2:20" ht="15" customHeight="1">
      <c r="B1006" s="90" t="s">
        <v>48069</v>
      </c>
      <c r="C1006" s="210" t="s">
        <v>44743</v>
      </c>
      <c r="D1006" s="135" t="s">
        <v>12050</v>
      </c>
      <c r="E1006" s="270" t="s">
        <v>48070</v>
      </c>
      <c r="F1006" s="404" t="s">
        <v>48024</v>
      </c>
      <c r="G1006" s="270" t="s">
        <v>48025</v>
      </c>
      <c r="H1006" s="135" t="s">
        <v>48071</v>
      </c>
      <c r="I1006" s="270" t="s">
        <v>48072</v>
      </c>
      <c r="J1006" s="135"/>
      <c r="K1006" s="135"/>
      <c r="L1006" s="210" t="s">
        <v>45700</v>
      </c>
      <c r="M1006" s="94" t="s">
        <v>44468</v>
      </c>
      <c r="N1006" s="515">
        <v>0.13600000000000001</v>
      </c>
      <c r="O1006" s="115">
        <v>650000</v>
      </c>
      <c r="P1006" s="124">
        <f t="shared" si="24"/>
        <v>88400</v>
      </c>
      <c r="Q1006" s="89" t="s">
        <v>47430</v>
      </c>
      <c r="R1006" s="544" t="s">
        <v>47643</v>
      </c>
      <c r="S1006" s="109">
        <v>591010000</v>
      </c>
      <c r="T1006" s="109">
        <v>50</v>
      </c>
    </row>
    <row r="1007" spans="2:20" ht="15" customHeight="1">
      <c r="B1007" s="90" t="s">
        <v>48073</v>
      </c>
      <c r="C1007" s="210" t="s">
        <v>44743</v>
      </c>
      <c r="D1007" s="135" t="s">
        <v>12050</v>
      </c>
      <c r="E1007" s="270" t="s">
        <v>48074</v>
      </c>
      <c r="F1007" s="404" t="s">
        <v>48024</v>
      </c>
      <c r="G1007" s="270" t="s">
        <v>48025</v>
      </c>
      <c r="H1007" s="135" t="s">
        <v>48075</v>
      </c>
      <c r="I1007" s="270" t="s">
        <v>48076</v>
      </c>
      <c r="J1007" s="135"/>
      <c r="K1007" s="135"/>
      <c r="L1007" s="210" t="s">
        <v>45700</v>
      </c>
      <c r="M1007" s="94" t="s">
        <v>44468</v>
      </c>
      <c r="N1007" s="515">
        <v>0.28100000000000003</v>
      </c>
      <c r="O1007" s="115">
        <v>640000</v>
      </c>
      <c r="P1007" s="124">
        <f t="shared" si="24"/>
        <v>179840.00000000003</v>
      </c>
      <c r="Q1007" s="89" t="s">
        <v>47430</v>
      </c>
      <c r="R1007" s="544" t="s">
        <v>47643</v>
      </c>
      <c r="S1007" s="109">
        <v>591010000</v>
      </c>
      <c r="T1007" s="109">
        <v>50</v>
      </c>
    </row>
    <row r="1008" spans="2:20" ht="15" customHeight="1">
      <c r="B1008" s="90" t="s">
        <v>48077</v>
      </c>
      <c r="C1008" s="210" t="s">
        <v>44743</v>
      </c>
      <c r="D1008" s="135" t="s">
        <v>12050</v>
      </c>
      <c r="E1008" s="270" t="s">
        <v>48078</v>
      </c>
      <c r="F1008" s="404" t="s">
        <v>48024</v>
      </c>
      <c r="G1008" s="270" t="s">
        <v>48025</v>
      </c>
      <c r="H1008" s="135" t="s">
        <v>48079</v>
      </c>
      <c r="I1008" s="270" t="s">
        <v>48080</v>
      </c>
      <c r="J1008" s="135"/>
      <c r="K1008" s="135"/>
      <c r="L1008" s="210" t="s">
        <v>45700</v>
      </c>
      <c r="M1008" s="94" t="s">
        <v>44468</v>
      </c>
      <c r="N1008" s="515">
        <v>0.28199999999999997</v>
      </c>
      <c r="O1008" s="115">
        <v>650000</v>
      </c>
      <c r="P1008" s="124">
        <f t="shared" si="24"/>
        <v>183299.99999999997</v>
      </c>
      <c r="Q1008" s="89" t="s">
        <v>47430</v>
      </c>
      <c r="R1008" s="544" t="s">
        <v>47643</v>
      </c>
      <c r="S1008" s="109">
        <v>591010000</v>
      </c>
      <c r="T1008" s="109">
        <v>50</v>
      </c>
    </row>
    <row r="1009" spans="2:20" ht="15" customHeight="1">
      <c r="B1009" s="90" t="s">
        <v>48081</v>
      </c>
      <c r="C1009" s="210" t="s">
        <v>44743</v>
      </c>
      <c r="D1009" s="135" t="s">
        <v>12050</v>
      </c>
      <c r="E1009" s="270" t="s">
        <v>48082</v>
      </c>
      <c r="F1009" s="452" t="s">
        <v>48024</v>
      </c>
      <c r="G1009" s="270" t="s">
        <v>48025</v>
      </c>
      <c r="H1009" s="135" t="s">
        <v>48083</v>
      </c>
      <c r="I1009" s="270" t="s">
        <v>48084</v>
      </c>
      <c r="J1009" s="410"/>
      <c r="K1009" s="135"/>
      <c r="L1009" s="210" t="s">
        <v>45700</v>
      </c>
      <c r="M1009" s="94" t="s">
        <v>44468</v>
      </c>
      <c r="N1009" s="515">
        <v>0.17199999999999999</v>
      </c>
      <c r="O1009" s="115">
        <v>650000</v>
      </c>
      <c r="P1009" s="124">
        <f t="shared" si="24"/>
        <v>111799.99999999999</v>
      </c>
      <c r="Q1009" s="89" t="s">
        <v>47430</v>
      </c>
      <c r="R1009" s="544" t="s">
        <v>47643</v>
      </c>
      <c r="S1009" s="109">
        <v>591010000</v>
      </c>
      <c r="T1009" s="109">
        <v>50</v>
      </c>
    </row>
    <row r="1010" spans="2:20" ht="15" customHeight="1">
      <c r="B1010" s="90" t="s">
        <v>48085</v>
      </c>
      <c r="C1010" s="210" t="s">
        <v>44743</v>
      </c>
      <c r="D1010" s="135" t="s">
        <v>12050</v>
      </c>
      <c r="E1010" s="270" t="s">
        <v>47876</v>
      </c>
      <c r="F1010" s="404" t="s">
        <v>47801</v>
      </c>
      <c r="G1010" s="270" t="s">
        <v>47802</v>
      </c>
      <c r="H1010" s="135" t="s">
        <v>47877</v>
      </c>
      <c r="I1010" s="270" t="s">
        <v>47878</v>
      </c>
      <c r="J1010" s="135"/>
      <c r="K1010" s="135"/>
      <c r="L1010" s="210" t="s">
        <v>45700</v>
      </c>
      <c r="M1010" s="94" t="s">
        <v>44468</v>
      </c>
      <c r="N1010" s="249">
        <v>6.9080000000000004</v>
      </c>
      <c r="O1010" s="115">
        <v>670000</v>
      </c>
      <c r="P1010" s="124">
        <f t="shared" si="24"/>
        <v>4628360</v>
      </c>
      <c r="Q1010" s="89" t="s">
        <v>47430</v>
      </c>
      <c r="R1010" s="544" t="s">
        <v>47643</v>
      </c>
      <c r="S1010" s="109">
        <v>591010000</v>
      </c>
      <c r="T1010" s="109">
        <v>50</v>
      </c>
    </row>
    <row r="1011" spans="2:20" ht="15" customHeight="1">
      <c r="B1011" s="90" t="s">
        <v>48086</v>
      </c>
      <c r="C1011" s="210" t="s">
        <v>44743</v>
      </c>
      <c r="D1011" s="135" t="s">
        <v>12050</v>
      </c>
      <c r="E1011" s="270" t="s">
        <v>44967</v>
      </c>
      <c r="F1011" s="135" t="s">
        <v>45703</v>
      </c>
      <c r="G1011" s="270" t="s">
        <v>44162</v>
      </c>
      <c r="H1011" s="401" t="s">
        <v>48087</v>
      </c>
      <c r="I1011" s="270" t="s">
        <v>44968</v>
      </c>
      <c r="J1011" s="135" t="s">
        <v>44969</v>
      </c>
      <c r="K1011" s="135" t="s">
        <v>44969</v>
      </c>
      <c r="L1011" s="210" t="s">
        <v>45700</v>
      </c>
      <c r="M1011" s="81" t="s">
        <v>44163</v>
      </c>
      <c r="N1011" s="97">
        <v>6000</v>
      </c>
      <c r="O1011" s="97">
        <v>300</v>
      </c>
      <c r="P1011" s="124">
        <f t="shared" si="24"/>
        <v>1800000</v>
      </c>
      <c r="Q1011" s="80" t="s">
        <v>12040</v>
      </c>
      <c r="R1011" s="231" t="s">
        <v>48088</v>
      </c>
      <c r="S1011" s="83">
        <v>591010000</v>
      </c>
      <c r="T1011" s="83">
        <v>100</v>
      </c>
    </row>
    <row r="1012" spans="2:20" ht="15" customHeight="1">
      <c r="B1012" s="90" t="s">
        <v>48089</v>
      </c>
      <c r="C1012" s="210" t="s">
        <v>44743</v>
      </c>
      <c r="D1012" s="135" t="s">
        <v>12050</v>
      </c>
      <c r="E1012" s="270" t="s">
        <v>48090</v>
      </c>
      <c r="F1012" s="135" t="s">
        <v>48091</v>
      </c>
      <c r="G1012" s="270" t="s">
        <v>48092</v>
      </c>
      <c r="H1012" s="135" t="s">
        <v>48093</v>
      </c>
      <c r="I1012" s="270" t="s">
        <v>48094</v>
      </c>
      <c r="J1012" s="135"/>
      <c r="K1012" s="135"/>
      <c r="L1012" s="210" t="s">
        <v>45700</v>
      </c>
      <c r="M1012" s="81" t="s">
        <v>43871</v>
      </c>
      <c r="N1012" s="97">
        <v>100</v>
      </c>
      <c r="O1012" s="97">
        <v>260</v>
      </c>
      <c r="P1012" s="124">
        <f t="shared" si="24"/>
        <v>26000</v>
      </c>
      <c r="Q1012" s="89" t="s">
        <v>47430</v>
      </c>
      <c r="R1012" s="231" t="s">
        <v>48095</v>
      </c>
      <c r="S1012" s="83">
        <v>591010000</v>
      </c>
      <c r="T1012" s="83">
        <v>50</v>
      </c>
    </row>
    <row r="1013" spans="2:20" ht="15" customHeight="1">
      <c r="B1013" s="90" t="s">
        <v>48096</v>
      </c>
      <c r="C1013" s="210" t="s">
        <v>44743</v>
      </c>
      <c r="D1013" s="135" t="s">
        <v>12050</v>
      </c>
      <c r="E1013" s="270" t="s">
        <v>48097</v>
      </c>
      <c r="F1013" s="135" t="s">
        <v>48098</v>
      </c>
      <c r="G1013" s="270" t="s">
        <v>48099</v>
      </c>
      <c r="H1013" s="135" t="s">
        <v>48100</v>
      </c>
      <c r="I1013" s="270" t="s">
        <v>48101</v>
      </c>
      <c r="J1013" s="135"/>
      <c r="K1013" s="135"/>
      <c r="L1013" s="210" t="s">
        <v>45700</v>
      </c>
      <c r="M1013" s="81" t="s">
        <v>43871</v>
      </c>
      <c r="N1013" s="97">
        <v>100</v>
      </c>
      <c r="O1013" s="97">
        <v>980</v>
      </c>
      <c r="P1013" s="124">
        <f t="shared" si="24"/>
        <v>98000</v>
      </c>
      <c r="Q1013" s="89" t="s">
        <v>47430</v>
      </c>
      <c r="R1013" s="231" t="s">
        <v>48095</v>
      </c>
      <c r="S1013" s="83">
        <v>591010000</v>
      </c>
      <c r="T1013" s="83">
        <v>50</v>
      </c>
    </row>
    <row r="1014" spans="2:20" ht="15" customHeight="1">
      <c r="B1014" s="90" t="s">
        <v>48225</v>
      </c>
      <c r="C1014" s="210" t="s">
        <v>44743</v>
      </c>
      <c r="D1014" s="135" t="s">
        <v>12050</v>
      </c>
      <c r="E1014" s="270" t="s">
        <v>48226</v>
      </c>
      <c r="F1014" s="270" t="s">
        <v>46870</v>
      </c>
      <c r="G1014" s="270" t="s">
        <v>46870</v>
      </c>
      <c r="H1014" s="270" t="s">
        <v>48227</v>
      </c>
      <c r="I1014" s="270" t="s">
        <v>48228</v>
      </c>
      <c r="J1014" s="401" t="s">
        <v>48229</v>
      </c>
      <c r="K1014" s="285" t="s">
        <v>48230</v>
      </c>
      <c r="L1014" s="210" t="s">
        <v>45700</v>
      </c>
      <c r="M1014" s="84" t="s">
        <v>43499</v>
      </c>
      <c r="N1014" s="97">
        <v>1</v>
      </c>
      <c r="O1014" s="97">
        <v>149000</v>
      </c>
      <c r="P1014" s="124">
        <f t="shared" si="24"/>
        <v>149000</v>
      </c>
      <c r="Q1014" s="224" t="s">
        <v>47430</v>
      </c>
      <c r="R1014" s="257" t="s">
        <v>43540</v>
      </c>
      <c r="S1014" s="83">
        <v>591010000</v>
      </c>
      <c r="T1014" s="83">
        <v>30</v>
      </c>
    </row>
    <row r="1015" spans="2:20" ht="15" customHeight="1">
      <c r="B1015" s="90" t="s">
        <v>48231</v>
      </c>
      <c r="C1015" s="210" t="s">
        <v>44743</v>
      </c>
      <c r="D1015" s="135" t="s">
        <v>12050</v>
      </c>
      <c r="E1015" s="270" t="s">
        <v>48232</v>
      </c>
      <c r="F1015" s="270" t="s">
        <v>47205</v>
      </c>
      <c r="G1015" s="135" t="s">
        <v>47205</v>
      </c>
      <c r="H1015" s="270" t="s">
        <v>48233</v>
      </c>
      <c r="I1015" s="270" t="s">
        <v>48234</v>
      </c>
      <c r="J1015" s="135" t="s">
        <v>48235</v>
      </c>
      <c r="K1015" s="135" t="s">
        <v>48236</v>
      </c>
      <c r="L1015" s="210" t="s">
        <v>45700</v>
      </c>
      <c r="M1015" s="103" t="s">
        <v>43499</v>
      </c>
      <c r="N1015" s="107">
        <v>1</v>
      </c>
      <c r="O1015" s="107">
        <v>160000</v>
      </c>
      <c r="P1015" s="124">
        <f t="shared" si="24"/>
        <v>160000</v>
      </c>
      <c r="Q1015" s="89" t="s">
        <v>47430</v>
      </c>
      <c r="R1015" s="547" t="s">
        <v>43872</v>
      </c>
      <c r="S1015" s="119">
        <v>591010000</v>
      </c>
      <c r="T1015" s="119">
        <v>50</v>
      </c>
    </row>
    <row r="1016" spans="2:20" ht="15" customHeight="1">
      <c r="B1016" s="90" t="s">
        <v>48237</v>
      </c>
      <c r="C1016" s="210" t="s">
        <v>44743</v>
      </c>
      <c r="D1016" s="135" t="s">
        <v>12050</v>
      </c>
      <c r="E1016" s="270" t="s">
        <v>46785</v>
      </c>
      <c r="F1016" s="270" t="s">
        <v>46787</v>
      </c>
      <c r="G1016" s="270" t="s">
        <v>46787</v>
      </c>
      <c r="H1016" s="270" t="s">
        <v>46788</v>
      </c>
      <c r="I1016" s="270" t="s">
        <v>46789</v>
      </c>
      <c r="J1016" s="401" t="s">
        <v>48238</v>
      </c>
      <c r="K1016" s="285" t="s">
        <v>48238</v>
      </c>
      <c r="L1016" s="210" t="s">
        <v>45700</v>
      </c>
      <c r="M1016" s="94" t="s">
        <v>43499</v>
      </c>
      <c r="N1016" s="107">
        <v>1</v>
      </c>
      <c r="O1016" s="107">
        <v>45500</v>
      </c>
      <c r="P1016" s="124">
        <f t="shared" si="24"/>
        <v>45500</v>
      </c>
      <c r="Q1016" s="89" t="s">
        <v>47430</v>
      </c>
      <c r="R1016" s="541" t="s">
        <v>43872</v>
      </c>
      <c r="S1016" s="109">
        <v>591010000</v>
      </c>
      <c r="T1016" s="109">
        <v>100</v>
      </c>
    </row>
    <row r="1017" spans="2:20" ht="15" customHeight="1">
      <c r="B1017" s="90" t="s">
        <v>48239</v>
      </c>
      <c r="C1017" s="210" t="s">
        <v>44743</v>
      </c>
      <c r="D1017" s="135" t="s">
        <v>12050</v>
      </c>
      <c r="E1017" s="270" t="s">
        <v>48240</v>
      </c>
      <c r="F1017" s="270" t="s">
        <v>43582</v>
      </c>
      <c r="G1017" s="270" t="s">
        <v>43583</v>
      </c>
      <c r="H1017" s="270" t="s">
        <v>48241</v>
      </c>
      <c r="I1017" s="270" t="s">
        <v>48242</v>
      </c>
      <c r="J1017" s="285" t="s">
        <v>48243</v>
      </c>
      <c r="K1017" s="285" t="s">
        <v>48244</v>
      </c>
      <c r="L1017" s="210" t="s">
        <v>45700</v>
      </c>
      <c r="M1017" s="94" t="s">
        <v>43499</v>
      </c>
      <c r="N1017" s="107">
        <v>10</v>
      </c>
      <c r="O1017" s="107">
        <v>10800</v>
      </c>
      <c r="P1017" s="124">
        <f t="shared" si="24"/>
        <v>108000</v>
      </c>
      <c r="Q1017" s="89" t="s">
        <v>47430</v>
      </c>
      <c r="R1017" s="541" t="s">
        <v>43872</v>
      </c>
      <c r="S1017" s="109">
        <v>591010000</v>
      </c>
      <c r="T1017" s="109">
        <v>100</v>
      </c>
    </row>
    <row r="1018" spans="2:20" ht="15" customHeight="1">
      <c r="B1018" s="90" t="s">
        <v>48245</v>
      </c>
      <c r="C1018" s="210" t="s">
        <v>44743</v>
      </c>
      <c r="D1018" s="210" t="s">
        <v>12050</v>
      </c>
      <c r="E1018" s="135" t="s">
        <v>48246</v>
      </c>
      <c r="F1018" s="135" t="s">
        <v>48247</v>
      </c>
      <c r="G1018" s="135" t="s">
        <v>48247</v>
      </c>
      <c r="H1018" s="135" t="s">
        <v>48248</v>
      </c>
      <c r="I1018" s="135" t="s">
        <v>48249</v>
      </c>
      <c r="J1018" s="135" t="s">
        <v>48250</v>
      </c>
      <c r="K1018" s="135" t="s">
        <v>48250</v>
      </c>
      <c r="L1018" s="210" t="s">
        <v>46139</v>
      </c>
      <c r="M1018" s="82" t="s">
        <v>43499</v>
      </c>
      <c r="N1018" s="91">
        <v>4</v>
      </c>
      <c r="O1018" s="91">
        <v>20130000</v>
      </c>
      <c r="P1018" s="108">
        <f t="shared" si="24"/>
        <v>80520000</v>
      </c>
      <c r="Q1018" s="89" t="s">
        <v>47430</v>
      </c>
      <c r="R1018" s="224" t="s">
        <v>48251</v>
      </c>
      <c r="S1018" s="123">
        <v>591010000</v>
      </c>
      <c r="T1018" s="80">
        <v>30</v>
      </c>
    </row>
    <row r="1019" spans="2:20" ht="15" customHeight="1">
      <c r="B1019" s="90" t="s">
        <v>48252</v>
      </c>
      <c r="C1019" s="210" t="s">
        <v>44743</v>
      </c>
      <c r="D1019" s="404" t="s">
        <v>12050</v>
      </c>
      <c r="E1019" s="270" t="s">
        <v>48253</v>
      </c>
      <c r="F1019" s="270" t="s">
        <v>48254</v>
      </c>
      <c r="G1019" s="270" t="s">
        <v>48255</v>
      </c>
      <c r="H1019" s="270" t="s">
        <v>48256</v>
      </c>
      <c r="I1019" s="270" t="s">
        <v>48257</v>
      </c>
      <c r="J1019" s="135" t="s">
        <v>48258</v>
      </c>
      <c r="K1019" s="135" t="s">
        <v>48259</v>
      </c>
      <c r="L1019" s="210" t="s">
        <v>45700</v>
      </c>
      <c r="M1019" s="103" t="s">
        <v>44163</v>
      </c>
      <c r="N1019" s="107">
        <v>565</v>
      </c>
      <c r="O1019" s="107">
        <v>448</v>
      </c>
      <c r="P1019" s="108">
        <f t="shared" si="24"/>
        <v>253120</v>
      </c>
      <c r="Q1019" s="89" t="s">
        <v>47430</v>
      </c>
      <c r="R1019" s="117" t="s">
        <v>44901</v>
      </c>
      <c r="S1019" s="119">
        <v>591010000</v>
      </c>
      <c r="T1019" s="119">
        <v>30</v>
      </c>
    </row>
    <row r="1020" spans="2:20" ht="15" customHeight="1">
      <c r="B1020" s="90" t="s">
        <v>48260</v>
      </c>
      <c r="C1020" s="210" t="s">
        <v>44743</v>
      </c>
      <c r="D1020" s="404" t="s">
        <v>12050</v>
      </c>
      <c r="E1020" s="270" t="s">
        <v>48261</v>
      </c>
      <c r="F1020" s="270" t="s">
        <v>48262</v>
      </c>
      <c r="G1020" s="270" t="s">
        <v>48263</v>
      </c>
      <c r="H1020" s="270" t="s">
        <v>48264</v>
      </c>
      <c r="I1020" s="270" t="s">
        <v>48265</v>
      </c>
      <c r="J1020" s="135" t="s">
        <v>48266</v>
      </c>
      <c r="K1020" s="135" t="s">
        <v>48266</v>
      </c>
      <c r="L1020" s="210" t="s">
        <v>45700</v>
      </c>
      <c r="M1020" s="78" t="s">
        <v>44163</v>
      </c>
      <c r="N1020" s="107">
        <v>4000</v>
      </c>
      <c r="O1020" s="107">
        <v>478</v>
      </c>
      <c r="P1020" s="108">
        <f t="shared" si="24"/>
        <v>1912000</v>
      </c>
      <c r="Q1020" s="89" t="s">
        <v>47430</v>
      </c>
      <c r="R1020" s="117" t="s">
        <v>44901</v>
      </c>
      <c r="S1020" s="119">
        <v>591010000</v>
      </c>
      <c r="T1020" s="119">
        <v>30</v>
      </c>
    </row>
    <row r="1021" spans="2:20" ht="15" customHeight="1">
      <c r="B1021" s="90" t="s">
        <v>48267</v>
      </c>
      <c r="C1021" s="210" t="s">
        <v>44743</v>
      </c>
      <c r="D1021" s="404" t="s">
        <v>12050</v>
      </c>
      <c r="E1021" s="270" t="s">
        <v>48268</v>
      </c>
      <c r="F1021" s="270" t="s">
        <v>48269</v>
      </c>
      <c r="G1021" s="270" t="s">
        <v>48270</v>
      </c>
      <c r="H1021" s="270" t="s">
        <v>48271</v>
      </c>
      <c r="I1021" s="270" t="s">
        <v>48272</v>
      </c>
      <c r="J1021" s="135" t="s">
        <v>48273</v>
      </c>
      <c r="K1021" s="135" t="s">
        <v>48274</v>
      </c>
      <c r="L1021" s="210" t="s">
        <v>45700</v>
      </c>
      <c r="M1021" s="103" t="s">
        <v>43871</v>
      </c>
      <c r="N1021" s="107">
        <v>4700</v>
      </c>
      <c r="O1021" s="107">
        <v>385</v>
      </c>
      <c r="P1021" s="108">
        <f t="shared" si="24"/>
        <v>1809500</v>
      </c>
      <c r="Q1021" s="89" t="s">
        <v>47430</v>
      </c>
      <c r="R1021" s="117" t="s">
        <v>44901</v>
      </c>
      <c r="S1021" s="119">
        <v>591010000</v>
      </c>
      <c r="T1021" s="119">
        <v>30</v>
      </c>
    </row>
    <row r="1022" spans="2:20" ht="15" customHeight="1">
      <c r="B1022" s="90" t="s">
        <v>48275</v>
      </c>
      <c r="C1022" s="210" t="s">
        <v>44743</v>
      </c>
      <c r="D1022" s="404" t="s">
        <v>12050</v>
      </c>
      <c r="E1022" s="270" t="s">
        <v>48276</v>
      </c>
      <c r="F1022" s="270" t="s">
        <v>48277</v>
      </c>
      <c r="G1022" s="270" t="s">
        <v>48278</v>
      </c>
      <c r="H1022" s="270" t="s">
        <v>48279</v>
      </c>
      <c r="I1022" s="270" t="s">
        <v>48280</v>
      </c>
      <c r="J1022" s="135" t="s">
        <v>48281</v>
      </c>
      <c r="K1022" s="135" t="s">
        <v>48282</v>
      </c>
      <c r="L1022" s="210" t="s">
        <v>45700</v>
      </c>
      <c r="M1022" s="103" t="s">
        <v>43871</v>
      </c>
      <c r="N1022" s="107">
        <v>14</v>
      </c>
      <c r="O1022" s="107">
        <v>2428.5713999999998</v>
      </c>
      <c r="P1022" s="108">
        <f t="shared" si="24"/>
        <v>33999.999599999996</v>
      </c>
      <c r="Q1022" s="89" t="s">
        <v>47430</v>
      </c>
      <c r="R1022" s="117" t="s">
        <v>48283</v>
      </c>
      <c r="S1022" s="119">
        <v>591010000</v>
      </c>
      <c r="T1022" s="119">
        <v>50</v>
      </c>
    </row>
    <row r="1023" spans="2:20" ht="15" customHeight="1">
      <c r="B1023" s="90" t="s">
        <v>48284</v>
      </c>
      <c r="C1023" s="210" t="s">
        <v>44743</v>
      </c>
      <c r="D1023" s="404" t="s">
        <v>12050</v>
      </c>
      <c r="E1023" s="270" t="s">
        <v>48276</v>
      </c>
      <c r="F1023" s="270" t="s">
        <v>48277</v>
      </c>
      <c r="G1023" s="270" t="s">
        <v>48278</v>
      </c>
      <c r="H1023" s="270" t="s">
        <v>48279</v>
      </c>
      <c r="I1023" s="270" t="s">
        <v>48280</v>
      </c>
      <c r="J1023" s="135" t="s">
        <v>48285</v>
      </c>
      <c r="K1023" s="135" t="s">
        <v>48286</v>
      </c>
      <c r="L1023" s="210" t="s">
        <v>45700</v>
      </c>
      <c r="M1023" s="103" t="s">
        <v>43871</v>
      </c>
      <c r="N1023" s="107">
        <v>14</v>
      </c>
      <c r="O1023" s="107">
        <v>2428.5713999999998</v>
      </c>
      <c r="P1023" s="108">
        <f t="shared" si="24"/>
        <v>33999.999599999996</v>
      </c>
      <c r="Q1023" s="89" t="s">
        <v>47430</v>
      </c>
      <c r="R1023" s="117" t="s">
        <v>48283</v>
      </c>
      <c r="S1023" s="119">
        <v>591010000</v>
      </c>
      <c r="T1023" s="119">
        <v>50</v>
      </c>
    </row>
    <row r="1024" spans="2:20" ht="15" customHeight="1">
      <c r="B1024" s="90" t="s">
        <v>48287</v>
      </c>
      <c r="C1024" s="210" t="s">
        <v>44743</v>
      </c>
      <c r="D1024" s="135" t="s">
        <v>12050</v>
      </c>
      <c r="E1024" s="270" t="s">
        <v>46347</v>
      </c>
      <c r="F1024" s="270" t="s">
        <v>48288</v>
      </c>
      <c r="G1024" s="135" t="s">
        <v>46349</v>
      </c>
      <c r="H1024" s="270" t="s">
        <v>46329</v>
      </c>
      <c r="I1024" s="135" t="s">
        <v>46330</v>
      </c>
      <c r="J1024" s="135" t="s">
        <v>48289</v>
      </c>
      <c r="K1024" s="135" t="s">
        <v>48290</v>
      </c>
      <c r="L1024" s="210" t="s">
        <v>45700</v>
      </c>
      <c r="M1024" s="87" t="s">
        <v>43499</v>
      </c>
      <c r="N1024" s="107">
        <v>1</v>
      </c>
      <c r="O1024" s="107">
        <v>47000</v>
      </c>
      <c r="P1024" s="108">
        <f t="shared" si="24"/>
        <v>47000</v>
      </c>
      <c r="Q1024" s="89" t="s">
        <v>47430</v>
      </c>
      <c r="R1024" s="117" t="s">
        <v>43759</v>
      </c>
      <c r="S1024" s="119">
        <v>591010000</v>
      </c>
      <c r="T1024" s="119">
        <v>100</v>
      </c>
    </row>
    <row r="1025" spans="2:20" ht="15" customHeight="1">
      <c r="B1025" s="90" t="s">
        <v>48291</v>
      </c>
      <c r="C1025" s="210" t="s">
        <v>44743</v>
      </c>
      <c r="D1025" s="135" t="s">
        <v>12050</v>
      </c>
      <c r="E1025" s="270" t="s">
        <v>48292</v>
      </c>
      <c r="F1025" s="270" t="s">
        <v>47205</v>
      </c>
      <c r="G1025" s="135" t="s">
        <v>47205</v>
      </c>
      <c r="H1025" s="270" t="s">
        <v>48293</v>
      </c>
      <c r="I1025" s="135" t="s">
        <v>48294</v>
      </c>
      <c r="J1025" s="135" t="s">
        <v>48295</v>
      </c>
      <c r="K1025" s="135" t="s">
        <v>48296</v>
      </c>
      <c r="L1025" s="210" t="s">
        <v>45700</v>
      </c>
      <c r="M1025" s="87" t="s">
        <v>43499</v>
      </c>
      <c r="N1025" s="107">
        <v>1</v>
      </c>
      <c r="O1025" s="107">
        <v>21500</v>
      </c>
      <c r="P1025" s="108">
        <f t="shared" si="24"/>
        <v>21500</v>
      </c>
      <c r="Q1025" s="89" t="s">
        <v>47430</v>
      </c>
      <c r="R1025" s="117" t="s">
        <v>43759</v>
      </c>
      <c r="S1025" s="119">
        <v>591010000</v>
      </c>
      <c r="T1025" s="119">
        <v>100</v>
      </c>
    </row>
    <row r="1026" spans="2:20" ht="15" customHeight="1">
      <c r="B1026" s="90" t="s">
        <v>48297</v>
      </c>
      <c r="C1026" s="210" t="s">
        <v>44743</v>
      </c>
      <c r="D1026" s="135" t="s">
        <v>12050</v>
      </c>
      <c r="E1026" s="270" t="s">
        <v>48298</v>
      </c>
      <c r="F1026" s="270" t="s">
        <v>48299</v>
      </c>
      <c r="G1026" s="135" t="s">
        <v>48300</v>
      </c>
      <c r="H1026" s="270" t="s">
        <v>48299</v>
      </c>
      <c r="I1026" s="135" t="s">
        <v>48300</v>
      </c>
      <c r="J1026" s="135" t="s">
        <v>48301</v>
      </c>
      <c r="K1026" s="135" t="s">
        <v>48302</v>
      </c>
      <c r="L1026" s="210" t="s">
        <v>45700</v>
      </c>
      <c r="M1026" s="87" t="s">
        <v>43499</v>
      </c>
      <c r="N1026" s="107">
        <v>1</v>
      </c>
      <c r="O1026" s="107">
        <v>9500</v>
      </c>
      <c r="P1026" s="108">
        <f t="shared" si="24"/>
        <v>9500</v>
      </c>
      <c r="Q1026" s="89" t="s">
        <v>47430</v>
      </c>
      <c r="R1026" s="117" t="s">
        <v>43759</v>
      </c>
      <c r="S1026" s="119">
        <v>591010000</v>
      </c>
      <c r="T1026" s="119">
        <v>100</v>
      </c>
    </row>
    <row r="1027" spans="2:20" ht="15" customHeight="1">
      <c r="B1027" s="90" t="s">
        <v>48303</v>
      </c>
      <c r="C1027" s="210" t="s">
        <v>44743</v>
      </c>
      <c r="D1027" s="135" t="s">
        <v>12050</v>
      </c>
      <c r="E1027" s="270" t="s">
        <v>48304</v>
      </c>
      <c r="F1027" s="270" t="s">
        <v>48305</v>
      </c>
      <c r="G1027" s="135" t="s">
        <v>48306</v>
      </c>
      <c r="H1027" s="270" t="s">
        <v>48307</v>
      </c>
      <c r="I1027" s="270" t="s">
        <v>48308</v>
      </c>
      <c r="J1027" s="135" t="s">
        <v>48309</v>
      </c>
      <c r="K1027" s="135" t="s">
        <v>48310</v>
      </c>
      <c r="L1027" s="210" t="s">
        <v>45700</v>
      </c>
      <c r="M1027" s="78" t="s">
        <v>43499</v>
      </c>
      <c r="N1027" s="107">
        <v>1</v>
      </c>
      <c r="O1027" s="107">
        <v>242000</v>
      </c>
      <c r="P1027" s="108">
        <f t="shared" si="24"/>
        <v>242000</v>
      </c>
      <c r="Q1027" s="89" t="s">
        <v>47430</v>
      </c>
      <c r="R1027" s="547" t="s">
        <v>43759</v>
      </c>
      <c r="S1027" s="119">
        <v>591010000</v>
      </c>
      <c r="T1027" s="119">
        <v>100</v>
      </c>
    </row>
    <row r="1028" spans="2:20" ht="15" customHeight="1">
      <c r="B1028" s="90" t="s">
        <v>48311</v>
      </c>
      <c r="C1028" s="210" t="s">
        <v>44743</v>
      </c>
      <c r="D1028" s="135" t="s">
        <v>12050</v>
      </c>
      <c r="E1028" s="270" t="s">
        <v>48312</v>
      </c>
      <c r="F1028" s="270" t="s">
        <v>45755</v>
      </c>
      <c r="G1028" s="135" t="s">
        <v>44933</v>
      </c>
      <c r="H1028" s="270" t="s">
        <v>48313</v>
      </c>
      <c r="I1028" s="270" t="s">
        <v>48314</v>
      </c>
      <c r="J1028" s="135"/>
      <c r="K1028" s="135"/>
      <c r="L1028" s="210" t="s">
        <v>45700</v>
      </c>
      <c r="M1028" s="78" t="s">
        <v>43499</v>
      </c>
      <c r="N1028" s="107">
        <v>1</v>
      </c>
      <c r="O1028" s="107">
        <v>26000</v>
      </c>
      <c r="P1028" s="108">
        <f t="shared" si="24"/>
        <v>26000</v>
      </c>
      <c r="Q1028" s="89" t="s">
        <v>47430</v>
      </c>
      <c r="R1028" s="547" t="s">
        <v>43759</v>
      </c>
      <c r="S1028" s="119">
        <v>591010000</v>
      </c>
      <c r="T1028" s="119">
        <v>100</v>
      </c>
    </row>
    <row r="1029" spans="2:20" ht="15" customHeight="1">
      <c r="B1029" s="90" t="s">
        <v>48315</v>
      </c>
      <c r="C1029" s="210" t="s">
        <v>44743</v>
      </c>
      <c r="D1029" s="404" t="s">
        <v>12050</v>
      </c>
      <c r="E1029" s="135" t="s">
        <v>48316</v>
      </c>
      <c r="F1029" s="444" t="s">
        <v>48317</v>
      </c>
      <c r="G1029" s="135" t="s">
        <v>43758</v>
      </c>
      <c r="H1029" s="403" t="s">
        <v>48318</v>
      </c>
      <c r="I1029" s="270" t="s">
        <v>48319</v>
      </c>
      <c r="J1029" s="404" t="s">
        <v>48320</v>
      </c>
      <c r="K1029" s="301" t="s">
        <v>48321</v>
      </c>
      <c r="L1029" s="210" t="s">
        <v>45700</v>
      </c>
      <c r="M1029" s="94" t="s">
        <v>43499</v>
      </c>
      <c r="N1029" s="107">
        <v>16</v>
      </c>
      <c r="O1029" s="97">
        <v>1006.25</v>
      </c>
      <c r="P1029" s="108">
        <f t="shared" si="24"/>
        <v>16100</v>
      </c>
      <c r="Q1029" s="89" t="s">
        <v>47430</v>
      </c>
      <c r="R1029" s="111" t="s">
        <v>46188</v>
      </c>
      <c r="S1029" s="113">
        <v>591010000</v>
      </c>
      <c r="T1029" s="114">
        <v>100</v>
      </c>
    </row>
    <row r="1030" spans="2:20" ht="15" customHeight="1">
      <c r="B1030" s="90" t="s">
        <v>48322</v>
      </c>
      <c r="C1030" s="210" t="s">
        <v>44743</v>
      </c>
      <c r="D1030" s="404" t="s">
        <v>12050</v>
      </c>
      <c r="E1030" s="135" t="s">
        <v>47297</v>
      </c>
      <c r="F1030" s="135" t="s">
        <v>44632</v>
      </c>
      <c r="G1030" s="135" t="s">
        <v>44632</v>
      </c>
      <c r="H1030" s="135" t="s">
        <v>48323</v>
      </c>
      <c r="I1030" s="135" t="s">
        <v>47300</v>
      </c>
      <c r="J1030" s="135" t="s">
        <v>48324</v>
      </c>
      <c r="K1030" s="301" t="s">
        <v>48325</v>
      </c>
      <c r="L1030" s="210" t="s">
        <v>45700</v>
      </c>
      <c r="M1030" s="218" t="s">
        <v>44643</v>
      </c>
      <c r="N1030" s="107">
        <v>50</v>
      </c>
      <c r="O1030" s="97">
        <v>400</v>
      </c>
      <c r="P1030" s="108">
        <f t="shared" si="24"/>
        <v>20000</v>
      </c>
      <c r="Q1030" s="89" t="s">
        <v>47430</v>
      </c>
      <c r="R1030" s="111" t="s">
        <v>46188</v>
      </c>
      <c r="S1030" s="113">
        <v>591010000</v>
      </c>
      <c r="T1030" s="114">
        <v>100</v>
      </c>
    </row>
    <row r="1031" spans="2:20" ht="15" customHeight="1">
      <c r="B1031" s="90" t="s">
        <v>48326</v>
      </c>
      <c r="C1031" s="210" t="s">
        <v>44743</v>
      </c>
      <c r="D1031" s="404" t="s">
        <v>12050</v>
      </c>
      <c r="E1031" s="135" t="s">
        <v>48327</v>
      </c>
      <c r="F1031" s="404" t="s">
        <v>48328</v>
      </c>
      <c r="G1031" s="404" t="s">
        <v>48329</v>
      </c>
      <c r="H1031" s="135" t="s">
        <v>48330</v>
      </c>
      <c r="I1031" s="135" t="s">
        <v>48331</v>
      </c>
      <c r="J1031" s="135" t="s">
        <v>48332</v>
      </c>
      <c r="K1031" s="400" t="s">
        <v>48333</v>
      </c>
      <c r="L1031" s="210" t="s">
        <v>46139</v>
      </c>
      <c r="M1031" s="78" t="s">
        <v>43499</v>
      </c>
      <c r="N1031" s="115">
        <v>1</v>
      </c>
      <c r="O1031" s="97">
        <v>6000000</v>
      </c>
      <c r="P1031" s="108">
        <f t="shared" si="24"/>
        <v>6000000</v>
      </c>
      <c r="Q1031" s="89" t="s">
        <v>47430</v>
      </c>
      <c r="R1031" s="231" t="s">
        <v>43759</v>
      </c>
      <c r="S1031" s="113">
        <v>591010000</v>
      </c>
      <c r="T1031" s="114">
        <v>50</v>
      </c>
    </row>
    <row r="1032" spans="2:20" ht="15" customHeight="1">
      <c r="B1032" s="90" t="s">
        <v>48334</v>
      </c>
      <c r="C1032" s="210" t="s">
        <v>44743</v>
      </c>
      <c r="D1032" s="135" t="s">
        <v>12050</v>
      </c>
      <c r="E1032" s="270" t="s">
        <v>48335</v>
      </c>
      <c r="F1032" s="270" t="s">
        <v>48336</v>
      </c>
      <c r="G1032" s="270" t="s">
        <v>48337</v>
      </c>
      <c r="H1032" s="270" t="s">
        <v>48338</v>
      </c>
      <c r="I1032" s="270" t="s">
        <v>44855</v>
      </c>
      <c r="J1032" s="270" t="s">
        <v>48339</v>
      </c>
      <c r="K1032" s="285" t="s">
        <v>48337</v>
      </c>
      <c r="L1032" s="210" t="s">
        <v>45700</v>
      </c>
      <c r="M1032" s="94" t="s">
        <v>43499</v>
      </c>
      <c r="N1032" s="107">
        <v>3</v>
      </c>
      <c r="O1032" s="107">
        <v>4325</v>
      </c>
      <c r="P1032" s="108">
        <f t="shared" si="24"/>
        <v>12975</v>
      </c>
      <c r="Q1032" s="89" t="s">
        <v>47430</v>
      </c>
      <c r="R1032" s="541" t="s">
        <v>43500</v>
      </c>
      <c r="S1032" s="109">
        <v>591010000</v>
      </c>
      <c r="T1032" s="83">
        <v>30</v>
      </c>
    </row>
    <row r="1033" spans="2:20" ht="15" customHeight="1">
      <c r="B1033" s="90" t="s">
        <v>48340</v>
      </c>
      <c r="C1033" s="210" t="s">
        <v>44743</v>
      </c>
      <c r="D1033" s="135" t="s">
        <v>12050</v>
      </c>
      <c r="E1033" s="270" t="s">
        <v>48341</v>
      </c>
      <c r="F1033" s="270" t="s">
        <v>48342</v>
      </c>
      <c r="G1033" s="270" t="s">
        <v>48343</v>
      </c>
      <c r="H1033" s="270" t="s">
        <v>48342</v>
      </c>
      <c r="I1033" s="270" t="s">
        <v>48344</v>
      </c>
      <c r="J1033" s="285" t="s">
        <v>48345</v>
      </c>
      <c r="K1033" s="285" t="s">
        <v>48346</v>
      </c>
      <c r="L1033" s="210" t="s">
        <v>45700</v>
      </c>
      <c r="M1033" s="94" t="s">
        <v>43499</v>
      </c>
      <c r="N1033" s="107">
        <v>3</v>
      </c>
      <c r="O1033" s="107">
        <v>29650</v>
      </c>
      <c r="P1033" s="108">
        <f t="shared" si="24"/>
        <v>88950</v>
      </c>
      <c r="Q1033" s="89" t="s">
        <v>47430</v>
      </c>
      <c r="R1033" s="541" t="s">
        <v>43500</v>
      </c>
      <c r="S1033" s="109">
        <v>591010000</v>
      </c>
      <c r="T1033" s="83">
        <v>30</v>
      </c>
    </row>
    <row r="1034" spans="2:20" ht="15" customHeight="1">
      <c r="B1034" s="90" t="s">
        <v>48347</v>
      </c>
      <c r="C1034" s="210" t="s">
        <v>44743</v>
      </c>
      <c r="D1034" s="135" t="s">
        <v>12050</v>
      </c>
      <c r="E1034" s="270" t="s">
        <v>48348</v>
      </c>
      <c r="F1034" s="270" t="s">
        <v>48349</v>
      </c>
      <c r="G1034" s="270" t="s">
        <v>48350</v>
      </c>
      <c r="H1034" s="270" t="s">
        <v>48351</v>
      </c>
      <c r="I1034" s="270" t="s">
        <v>48352</v>
      </c>
      <c r="J1034" s="270" t="s">
        <v>48353</v>
      </c>
      <c r="K1034" s="270" t="s">
        <v>48350</v>
      </c>
      <c r="L1034" s="210" t="s">
        <v>45700</v>
      </c>
      <c r="M1034" s="94" t="s">
        <v>43499</v>
      </c>
      <c r="N1034" s="107">
        <v>1</v>
      </c>
      <c r="O1034" s="107">
        <v>50200</v>
      </c>
      <c r="P1034" s="108">
        <f t="shared" si="24"/>
        <v>50200</v>
      </c>
      <c r="Q1034" s="89" t="s">
        <v>47430</v>
      </c>
      <c r="R1034" s="541" t="s">
        <v>43500</v>
      </c>
      <c r="S1034" s="109">
        <v>591010000</v>
      </c>
      <c r="T1034" s="83">
        <v>30</v>
      </c>
    </row>
    <row r="1035" spans="2:20" ht="15" customHeight="1">
      <c r="B1035" s="90" t="s">
        <v>48354</v>
      </c>
      <c r="C1035" s="210" t="s">
        <v>44743</v>
      </c>
      <c r="D1035" s="135" t="s">
        <v>12050</v>
      </c>
      <c r="E1035" s="270" t="s">
        <v>48355</v>
      </c>
      <c r="F1035" s="270" t="s">
        <v>48356</v>
      </c>
      <c r="G1035" s="270" t="s">
        <v>48357</v>
      </c>
      <c r="H1035" s="270" t="s">
        <v>48358</v>
      </c>
      <c r="I1035" s="270" t="s">
        <v>48359</v>
      </c>
      <c r="J1035" s="270" t="s">
        <v>48360</v>
      </c>
      <c r="K1035" s="270" t="s">
        <v>48361</v>
      </c>
      <c r="L1035" s="210" t="s">
        <v>45700</v>
      </c>
      <c r="M1035" s="94" t="s">
        <v>43499</v>
      </c>
      <c r="N1035" s="107">
        <v>1</v>
      </c>
      <c r="O1035" s="107">
        <v>20100</v>
      </c>
      <c r="P1035" s="108">
        <f t="shared" si="24"/>
        <v>20100</v>
      </c>
      <c r="Q1035" s="89" t="s">
        <v>47430</v>
      </c>
      <c r="R1035" s="541" t="s">
        <v>43500</v>
      </c>
      <c r="S1035" s="109">
        <v>591010000</v>
      </c>
      <c r="T1035" s="83">
        <v>30</v>
      </c>
    </row>
    <row r="1036" spans="2:20" ht="15" customHeight="1">
      <c r="B1036" s="90" t="s">
        <v>48362</v>
      </c>
      <c r="C1036" s="210" t="s">
        <v>44743</v>
      </c>
      <c r="D1036" s="135" t="s">
        <v>12050</v>
      </c>
      <c r="E1036" s="270" t="s">
        <v>48363</v>
      </c>
      <c r="F1036" s="270" t="s">
        <v>48364</v>
      </c>
      <c r="G1036" s="270" t="s">
        <v>48365</v>
      </c>
      <c r="H1036" s="270" t="s">
        <v>48366</v>
      </c>
      <c r="I1036" s="270" t="s">
        <v>48367</v>
      </c>
      <c r="J1036" s="270" t="s">
        <v>48368</v>
      </c>
      <c r="K1036" s="270" t="s">
        <v>48369</v>
      </c>
      <c r="L1036" s="210" t="s">
        <v>45700</v>
      </c>
      <c r="M1036" s="94" t="s">
        <v>43499</v>
      </c>
      <c r="N1036" s="107">
        <v>2</v>
      </c>
      <c r="O1036" s="107">
        <v>19900</v>
      </c>
      <c r="P1036" s="108">
        <f t="shared" si="24"/>
        <v>39800</v>
      </c>
      <c r="Q1036" s="89" t="s">
        <v>47430</v>
      </c>
      <c r="R1036" s="541" t="s">
        <v>43500</v>
      </c>
      <c r="S1036" s="109">
        <v>591010000</v>
      </c>
      <c r="T1036" s="83">
        <v>30</v>
      </c>
    </row>
    <row r="1037" spans="2:20" ht="15" customHeight="1">
      <c r="B1037" s="90" t="s">
        <v>48370</v>
      </c>
      <c r="C1037" s="210" t="s">
        <v>44743</v>
      </c>
      <c r="D1037" s="135" t="s">
        <v>12050</v>
      </c>
      <c r="E1037" s="270" t="s">
        <v>48371</v>
      </c>
      <c r="F1037" s="270" t="s">
        <v>43582</v>
      </c>
      <c r="G1037" s="270" t="s">
        <v>43583</v>
      </c>
      <c r="H1037" s="270" t="s">
        <v>48372</v>
      </c>
      <c r="I1037" s="270" t="s">
        <v>48373</v>
      </c>
      <c r="J1037" s="270" t="s">
        <v>48374</v>
      </c>
      <c r="K1037" s="270" t="s">
        <v>48375</v>
      </c>
      <c r="L1037" s="210" t="s">
        <v>45700</v>
      </c>
      <c r="M1037" s="87" t="s">
        <v>48376</v>
      </c>
      <c r="N1037" s="107">
        <v>1</v>
      </c>
      <c r="O1037" s="107">
        <v>4550</v>
      </c>
      <c r="P1037" s="108">
        <f t="shared" si="24"/>
        <v>4550</v>
      </c>
      <c r="Q1037" s="89" t="s">
        <v>47430</v>
      </c>
      <c r="R1037" s="541" t="s">
        <v>43500</v>
      </c>
      <c r="S1037" s="109">
        <v>591010000</v>
      </c>
      <c r="T1037" s="83">
        <v>30</v>
      </c>
    </row>
    <row r="1038" spans="2:20" ht="15" customHeight="1">
      <c r="B1038" s="90" t="s">
        <v>48377</v>
      </c>
      <c r="C1038" s="210" t="s">
        <v>44743</v>
      </c>
      <c r="D1038" s="135" t="s">
        <v>12050</v>
      </c>
      <c r="E1038" s="270" t="s">
        <v>47388</v>
      </c>
      <c r="F1038" s="270" t="s">
        <v>47389</v>
      </c>
      <c r="G1038" s="270" t="s">
        <v>47390</v>
      </c>
      <c r="H1038" s="270" t="s">
        <v>48378</v>
      </c>
      <c r="I1038" s="270" t="s">
        <v>47392</v>
      </c>
      <c r="J1038" s="135" t="s">
        <v>48379</v>
      </c>
      <c r="K1038" s="135" t="s">
        <v>48380</v>
      </c>
      <c r="L1038" s="210" t="s">
        <v>45700</v>
      </c>
      <c r="M1038" s="94" t="s">
        <v>43499</v>
      </c>
      <c r="N1038" s="134">
        <v>6</v>
      </c>
      <c r="O1038" s="118">
        <v>272000</v>
      </c>
      <c r="P1038" s="108">
        <f t="shared" si="24"/>
        <v>1632000</v>
      </c>
      <c r="Q1038" s="89" t="s">
        <v>47430</v>
      </c>
      <c r="R1038" s="541" t="s">
        <v>47643</v>
      </c>
      <c r="S1038" s="109">
        <v>591010000</v>
      </c>
      <c r="T1038" s="109">
        <v>50</v>
      </c>
    </row>
    <row r="1039" spans="2:20" ht="15" customHeight="1">
      <c r="B1039" s="90" t="s">
        <v>48381</v>
      </c>
      <c r="C1039" s="210" t="s">
        <v>44743</v>
      </c>
      <c r="D1039" s="135" t="s">
        <v>12050</v>
      </c>
      <c r="E1039" s="270" t="s">
        <v>47388</v>
      </c>
      <c r="F1039" s="270" t="s">
        <v>48382</v>
      </c>
      <c r="G1039" s="270" t="s">
        <v>47390</v>
      </c>
      <c r="H1039" s="270" t="s">
        <v>48378</v>
      </c>
      <c r="I1039" s="270" t="s">
        <v>47392</v>
      </c>
      <c r="J1039" s="135" t="s">
        <v>48383</v>
      </c>
      <c r="K1039" s="135" t="s">
        <v>48384</v>
      </c>
      <c r="L1039" s="210" t="s">
        <v>45700</v>
      </c>
      <c r="M1039" s="94" t="s">
        <v>43499</v>
      </c>
      <c r="N1039" s="134">
        <v>6</v>
      </c>
      <c r="O1039" s="118">
        <v>57200</v>
      </c>
      <c r="P1039" s="108">
        <f t="shared" si="24"/>
        <v>343200</v>
      </c>
      <c r="Q1039" s="89" t="s">
        <v>47430</v>
      </c>
      <c r="R1039" s="541" t="s">
        <v>47643</v>
      </c>
      <c r="S1039" s="109">
        <v>591010000</v>
      </c>
      <c r="T1039" s="109">
        <v>50</v>
      </c>
    </row>
    <row r="1040" spans="2:20" ht="15" customHeight="1">
      <c r="B1040" s="90" t="s">
        <v>48385</v>
      </c>
      <c r="C1040" s="210" t="s">
        <v>44743</v>
      </c>
      <c r="D1040" s="135" t="s">
        <v>12050</v>
      </c>
      <c r="E1040" s="270" t="s">
        <v>47380</v>
      </c>
      <c r="F1040" s="270" t="s">
        <v>47381</v>
      </c>
      <c r="G1040" s="270" t="s">
        <v>47382</v>
      </c>
      <c r="H1040" s="270" t="s">
        <v>47383</v>
      </c>
      <c r="I1040" s="270" t="s">
        <v>47384</v>
      </c>
      <c r="J1040" s="135" t="s">
        <v>48386</v>
      </c>
      <c r="K1040" s="135" t="s">
        <v>48387</v>
      </c>
      <c r="L1040" s="210" t="s">
        <v>45700</v>
      </c>
      <c r="M1040" s="94" t="s">
        <v>43499</v>
      </c>
      <c r="N1040" s="97">
        <v>2</v>
      </c>
      <c r="O1040" s="118">
        <v>56400</v>
      </c>
      <c r="P1040" s="108">
        <f t="shared" si="24"/>
        <v>112800</v>
      </c>
      <c r="Q1040" s="89" t="s">
        <v>47430</v>
      </c>
      <c r="R1040" s="541" t="s">
        <v>47643</v>
      </c>
      <c r="S1040" s="109">
        <v>591010000</v>
      </c>
      <c r="T1040" s="109">
        <v>50</v>
      </c>
    </row>
    <row r="1041" spans="2:20" ht="15" customHeight="1">
      <c r="B1041" s="90" t="s">
        <v>48388</v>
      </c>
      <c r="C1041" s="210" t="s">
        <v>44743</v>
      </c>
      <c r="D1041" s="135" t="s">
        <v>12050</v>
      </c>
      <c r="E1041" s="135" t="s">
        <v>48389</v>
      </c>
      <c r="F1041" s="135" t="s">
        <v>48390</v>
      </c>
      <c r="G1041" s="135" t="s">
        <v>48391</v>
      </c>
      <c r="H1041" s="135" t="s">
        <v>48392</v>
      </c>
      <c r="I1041" s="135" t="s">
        <v>48393</v>
      </c>
      <c r="J1041" s="135" t="s">
        <v>48394</v>
      </c>
      <c r="K1041" s="135" t="s">
        <v>48395</v>
      </c>
      <c r="L1041" s="210" t="s">
        <v>45700</v>
      </c>
      <c r="M1041" s="94" t="s">
        <v>43499</v>
      </c>
      <c r="N1041" s="97">
        <v>2</v>
      </c>
      <c r="O1041" s="118">
        <v>92750</v>
      </c>
      <c r="P1041" s="108">
        <f t="shared" si="24"/>
        <v>185500</v>
      </c>
      <c r="Q1041" s="89" t="s">
        <v>47430</v>
      </c>
      <c r="R1041" s="541" t="s">
        <v>47643</v>
      </c>
      <c r="S1041" s="109">
        <v>591010000</v>
      </c>
      <c r="T1041" s="109">
        <v>50</v>
      </c>
    </row>
    <row r="1042" spans="2:20" ht="15" customHeight="1">
      <c r="B1042" s="90" t="s">
        <v>48396</v>
      </c>
      <c r="C1042" s="210" t="s">
        <v>44743</v>
      </c>
      <c r="D1042" s="135" t="s">
        <v>12050</v>
      </c>
      <c r="E1042" s="135" t="s">
        <v>48389</v>
      </c>
      <c r="F1042" s="135" t="s">
        <v>48397</v>
      </c>
      <c r="G1042" s="135" t="s">
        <v>48391</v>
      </c>
      <c r="H1042" s="135" t="s">
        <v>48392</v>
      </c>
      <c r="I1042" s="135" t="s">
        <v>48393</v>
      </c>
      <c r="J1042" s="135" t="s">
        <v>48398</v>
      </c>
      <c r="K1042" s="135" t="s">
        <v>48399</v>
      </c>
      <c r="L1042" s="210" t="s">
        <v>45700</v>
      </c>
      <c r="M1042" s="94" t="s">
        <v>43499</v>
      </c>
      <c r="N1042" s="97">
        <v>1</v>
      </c>
      <c r="O1042" s="118">
        <v>22700</v>
      </c>
      <c r="P1042" s="108">
        <f t="shared" si="24"/>
        <v>22700</v>
      </c>
      <c r="Q1042" s="89" t="s">
        <v>47430</v>
      </c>
      <c r="R1042" s="541" t="s">
        <v>47643</v>
      </c>
      <c r="S1042" s="109">
        <v>591010000</v>
      </c>
      <c r="T1042" s="109">
        <v>50</v>
      </c>
    </row>
    <row r="1043" spans="2:20" ht="15" customHeight="1">
      <c r="B1043" s="90" t="s">
        <v>48400</v>
      </c>
      <c r="C1043" s="210" t="s">
        <v>44743</v>
      </c>
      <c r="D1043" s="135" t="s">
        <v>12050</v>
      </c>
      <c r="E1043" s="270" t="s">
        <v>48401</v>
      </c>
      <c r="F1043" s="270" t="s">
        <v>48402</v>
      </c>
      <c r="G1043" s="270" t="s">
        <v>48403</v>
      </c>
      <c r="H1043" s="270" t="s">
        <v>48404</v>
      </c>
      <c r="I1043" s="270" t="s">
        <v>48405</v>
      </c>
      <c r="J1043" s="135" t="s">
        <v>48406</v>
      </c>
      <c r="K1043" s="135" t="s">
        <v>48407</v>
      </c>
      <c r="L1043" s="210" t="s">
        <v>45700</v>
      </c>
      <c r="M1043" s="94" t="s">
        <v>43499</v>
      </c>
      <c r="N1043" s="97">
        <v>1</v>
      </c>
      <c r="O1043" s="118">
        <v>493000</v>
      </c>
      <c r="P1043" s="108">
        <f t="shared" si="24"/>
        <v>493000</v>
      </c>
      <c r="Q1043" s="89" t="s">
        <v>47430</v>
      </c>
      <c r="R1043" s="541" t="s">
        <v>47643</v>
      </c>
      <c r="S1043" s="109">
        <v>591010000</v>
      </c>
      <c r="T1043" s="109">
        <v>50</v>
      </c>
    </row>
    <row r="1044" spans="2:20" ht="15" customHeight="1">
      <c r="B1044" s="90" t="s">
        <v>48408</v>
      </c>
      <c r="C1044" s="210" t="s">
        <v>44743</v>
      </c>
      <c r="D1044" s="135" t="s">
        <v>12050</v>
      </c>
      <c r="E1044" s="270" t="s">
        <v>47409</v>
      </c>
      <c r="F1044" s="270" t="s">
        <v>48409</v>
      </c>
      <c r="G1044" s="270" t="s">
        <v>47411</v>
      </c>
      <c r="H1044" s="270" t="s">
        <v>48410</v>
      </c>
      <c r="I1044" s="270" t="s">
        <v>47413</v>
      </c>
      <c r="J1044" s="135" t="s">
        <v>48411</v>
      </c>
      <c r="K1044" s="135" t="s">
        <v>48412</v>
      </c>
      <c r="L1044" s="210" t="s">
        <v>45700</v>
      </c>
      <c r="M1044" s="94" t="s">
        <v>43499</v>
      </c>
      <c r="N1044" s="97">
        <v>1</v>
      </c>
      <c r="O1044" s="118">
        <v>208100</v>
      </c>
      <c r="P1044" s="108">
        <f t="shared" si="24"/>
        <v>208100</v>
      </c>
      <c r="Q1044" s="89" t="s">
        <v>47430</v>
      </c>
      <c r="R1044" s="541" t="s">
        <v>47643</v>
      </c>
      <c r="S1044" s="109">
        <v>591010000</v>
      </c>
      <c r="T1044" s="109">
        <v>50</v>
      </c>
    </row>
    <row r="1045" spans="2:20" ht="15" customHeight="1">
      <c r="B1045" s="90" t="s">
        <v>48413</v>
      </c>
      <c r="C1045" s="210" t="s">
        <v>44743</v>
      </c>
      <c r="D1045" s="135" t="s">
        <v>12050</v>
      </c>
      <c r="E1045" s="270" t="s">
        <v>48414</v>
      </c>
      <c r="F1045" s="270" t="s">
        <v>48415</v>
      </c>
      <c r="G1045" s="270" t="s">
        <v>48416</v>
      </c>
      <c r="H1045" s="270" t="s">
        <v>48417</v>
      </c>
      <c r="I1045" s="270" t="s">
        <v>48418</v>
      </c>
      <c r="J1045" s="135" t="s">
        <v>48419</v>
      </c>
      <c r="K1045" s="135" t="s">
        <v>48420</v>
      </c>
      <c r="L1045" s="210" t="s">
        <v>45700</v>
      </c>
      <c r="M1045" s="94" t="s">
        <v>43499</v>
      </c>
      <c r="N1045" s="97">
        <v>2</v>
      </c>
      <c r="O1045" s="118">
        <v>62800</v>
      </c>
      <c r="P1045" s="108">
        <f t="shared" si="24"/>
        <v>125600</v>
      </c>
      <c r="Q1045" s="89" t="s">
        <v>47430</v>
      </c>
      <c r="R1045" s="541" t="s">
        <v>47643</v>
      </c>
      <c r="S1045" s="109">
        <v>591010000</v>
      </c>
      <c r="T1045" s="109">
        <v>50</v>
      </c>
    </row>
    <row r="1046" spans="2:20" ht="15" customHeight="1">
      <c r="B1046" s="90" t="s">
        <v>48421</v>
      </c>
      <c r="C1046" s="210" t="s">
        <v>44743</v>
      </c>
      <c r="D1046" s="135" t="s">
        <v>12050</v>
      </c>
      <c r="E1046" s="270" t="s">
        <v>48422</v>
      </c>
      <c r="F1046" s="270" t="s">
        <v>48423</v>
      </c>
      <c r="G1046" s="270" t="s">
        <v>48424</v>
      </c>
      <c r="H1046" s="270" t="s">
        <v>48425</v>
      </c>
      <c r="I1046" s="270" t="s">
        <v>48426</v>
      </c>
      <c r="J1046" s="135" t="s">
        <v>48427</v>
      </c>
      <c r="K1046" s="135" t="s">
        <v>48428</v>
      </c>
      <c r="L1046" s="210" t="s">
        <v>45700</v>
      </c>
      <c r="M1046" s="94" t="s">
        <v>43499</v>
      </c>
      <c r="N1046" s="97">
        <v>1</v>
      </c>
      <c r="O1046" s="118">
        <v>11000</v>
      </c>
      <c r="P1046" s="108">
        <f t="shared" si="24"/>
        <v>11000</v>
      </c>
      <c r="Q1046" s="89" t="s">
        <v>47430</v>
      </c>
      <c r="R1046" s="541" t="s">
        <v>47643</v>
      </c>
      <c r="S1046" s="109">
        <v>591010000</v>
      </c>
      <c r="T1046" s="109">
        <v>50</v>
      </c>
    </row>
    <row r="1047" spans="2:20" ht="15" customHeight="1">
      <c r="B1047" s="90" t="s">
        <v>48429</v>
      </c>
      <c r="C1047" s="210" t="s">
        <v>44743</v>
      </c>
      <c r="D1047" s="135" t="s">
        <v>12050</v>
      </c>
      <c r="E1047" s="270" t="s">
        <v>48430</v>
      </c>
      <c r="F1047" s="270" t="s">
        <v>48431</v>
      </c>
      <c r="G1047" s="270" t="s">
        <v>48432</v>
      </c>
      <c r="H1047" s="270" t="s">
        <v>48433</v>
      </c>
      <c r="I1047" s="270" t="s">
        <v>48434</v>
      </c>
      <c r="J1047" s="135" t="s">
        <v>48435</v>
      </c>
      <c r="K1047" s="135" t="s">
        <v>48436</v>
      </c>
      <c r="L1047" s="210" t="s">
        <v>45700</v>
      </c>
      <c r="M1047" s="94" t="s">
        <v>44419</v>
      </c>
      <c r="N1047" s="97">
        <v>1</v>
      </c>
      <c r="O1047" s="118">
        <v>8600</v>
      </c>
      <c r="P1047" s="108">
        <f t="shared" si="24"/>
        <v>8600</v>
      </c>
      <c r="Q1047" s="89" t="s">
        <v>47430</v>
      </c>
      <c r="R1047" s="541" t="s">
        <v>47643</v>
      </c>
      <c r="S1047" s="109">
        <v>591010000</v>
      </c>
      <c r="T1047" s="109">
        <v>50</v>
      </c>
    </row>
    <row r="1048" spans="2:20" ht="15" customHeight="1">
      <c r="B1048" s="90" t="s">
        <v>48437</v>
      </c>
      <c r="C1048" s="210" t="s">
        <v>44743</v>
      </c>
      <c r="D1048" s="135" t="s">
        <v>12050</v>
      </c>
      <c r="E1048" s="270" t="s">
        <v>48438</v>
      </c>
      <c r="F1048" s="270" t="s">
        <v>48439</v>
      </c>
      <c r="G1048" s="270" t="s">
        <v>46668</v>
      </c>
      <c r="H1048" s="270" t="s">
        <v>48440</v>
      </c>
      <c r="I1048" s="270" t="s">
        <v>48441</v>
      </c>
      <c r="J1048" s="135" t="s">
        <v>48442</v>
      </c>
      <c r="K1048" s="135" t="s">
        <v>48443</v>
      </c>
      <c r="L1048" s="210" t="s">
        <v>45700</v>
      </c>
      <c r="M1048" s="94" t="s">
        <v>43499</v>
      </c>
      <c r="N1048" s="97">
        <v>6</v>
      </c>
      <c r="O1048" s="91">
        <v>41000</v>
      </c>
      <c r="P1048" s="108">
        <f t="shared" si="24"/>
        <v>246000</v>
      </c>
      <c r="Q1048" s="224" t="s">
        <v>47430</v>
      </c>
      <c r="R1048" s="541" t="s">
        <v>43500</v>
      </c>
      <c r="S1048" s="109">
        <v>591010000</v>
      </c>
      <c r="T1048" s="109">
        <v>50</v>
      </c>
    </row>
    <row r="1049" spans="2:20" ht="15" customHeight="1">
      <c r="B1049" s="90" t="s">
        <v>48444</v>
      </c>
      <c r="C1049" s="210" t="s">
        <v>44743</v>
      </c>
      <c r="D1049" s="90" t="s">
        <v>12050</v>
      </c>
      <c r="E1049" s="270" t="s">
        <v>48445</v>
      </c>
      <c r="F1049" s="270" t="s">
        <v>48446</v>
      </c>
      <c r="G1049" s="270" t="s">
        <v>48447</v>
      </c>
      <c r="H1049" s="270" t="s">
        <v>48448</v>
      </c>
      <c r="I1049" s="270" t="s">
        <v>48449</v>
      </c>
      <c r="J1049" s="135" t="s">
        <v>48450</v>
      </c>
      <c r="K1049" s="135" t="s">
        <v>48450</v>
      </c>
      <c r="L1049" s="210" t="s">
        <v>45700</v>
      </c>
      <c r="M1049" s="78" t="s">
        <v>47340</v>
      </c>
      <c r="N1049" s="97">
        <v>200</v>
      </c>
      <c r="O1049" s="97">
        <v>138</v>
      </c>
      <c r="P1049" s="124">
        <f>IFERROR(N1049*O1049,0)</f>
        <v>27600</v>
      </c>
      <c r="Q1049" s="80" t="s">
        <v>12040</v>
      </c>
      <c r="R1049" s="80" t="s">
        <v>46188</v>
      </c>
      <c r="S1049" s="133">
        <v>591010000</v>
      </c>
      <c r="T1049" s="217">
        <v>0</v>
      </c>
    </row>
    <row r="1050" spans="2:20" ht="15" customHeight="1">
      <c r="B1050" s="90" t="s">
        <v>48451</v>
      </c>
      <c r="C1050" s="210" t="s">
        <v>44743</v>
      </c>
      <c r="D1050" s="90" t="s">
        <v>12050</v>
      </c>
      <c r="E1050" s="270" t="s">
        <v>48452</v>
      </c>
      <c r="F1050" s="270" t="s">
        <v>48453</v>
      </c>
      <c r="G1050" s="270" t="s">
        <v>48454</v>
      </c>
      <c r="H1050" s="270" t="s">
        <v>48455</v>
      </c>
      <c r="I1050" s="270" t="s">
        <v>48456</v>
      </c>
      <c r="J1050" s="285" t="s">
        <v>48457</v>
      </c>
      <c r="K1050" s="285" t="s">
        <v>48458</v>
      </c>
      <c r="L1050" s="210" t="s">
        <v>45700</v>
      </c>
      <c r="M1050" s="98" t="s">
        <v>44191</v>
      </c>
      <c r="N1050" s="97">
        <v>1</v>
      </c>
      <c r="O1050" s="97">
        <v>4500</v>
      </c>
      <c r="P1050" s="124">
        <f t="shared" ref="P1050:P1115" si="25">IFERROR(N1050*O1050,0)</f>
        <v>4500</v>
      </c>
      <c r="Q1050" s="80" t="s">
        <v>12040</v>
      </c>
      <c r="R1050" s="80" t="s">
        <v>46188</v>
      </c>
      <c r="S1050" s="133">
        <v>591010000</v>
      </c>
      <c r="T1050" s="217">
        <v>100</v>
      </c>
    </row>
    <row r="1051" spans="2:20" ht="15" customHeight="1">
      <c r="B1051" s="90" t="s">
        <v>48459</v>
      </c>
      <c r="C1051" s="210" t="s">
        <v>44743</v>
      </c>
      <c r="D1051" s="90" t="s">
        <v>12050</v>
      </c>
      <c r="E1051" s="270" t="s">
        <v>48452</v>
      </c>
      <c r="F1051" s="270" t="s">
        <v>48453</v>
      </c>
      <c r="G1051" s="270" t="s">
        <v>48454</v>
      </c>
      <c r="H1051" s="270" t="s">
        <v>48455</v>
      </c>
      <c r="I1051" s="270" t="s">
        <v>48456</v>
      </c>
      <c r="J1051" s="285" t="s">
        <v>48457</v>
      </c>
      <c r="K1051" s="285" t="s">
        <v>48458</v>
      </c>
      <c r="L1051" s="210" t="s">
        <v>45700</v>
      </c>
      <c r="M1051" s="98" t="s">
        <v>44191</v>
      </c>
      <c r="N1051" s="97">
        <v>10</v>
      </c>
      <c r="O1051" s="97">
        <v>4500</v>
      </c>
      <c r="P1051" s="124">
        <f t="shared" si="25"/>
        <v>45000</v>
      </c>
      <c r="Q1051" s="83" t="s">
        <v>12041</v>
      </c>
      <c r="R1051" s="80" t="s">
        <v>46188</v>
      </c>
      <c r="S1051" s="133">
        <v>591010000</v>
      </c>
      <c r="T1051" s="217">
        <v>100</v>
      </c>
    </row>
    <row r="1052" spans="2:20" ht="15" customHeight="1">
      <c r="B1052" s="90" t="s">
        <v>48460</v>
      </c>
      <c r="C1052" s="210" t="s">
        <v>44743</v>
      </c>
      <c r="D1052" s="135" t="s">
        <v>12050</v>
      </c>
      <c r="E1052" s="135" t="s">
        <v>48461</v>
      </c>
      <c r="F1052" s="135" t="s">
        <v>48462</v>
      </c>
      <c r="G1052" s="270" t="s">
        <v>48463</v>
      </c>
      <c r="H1052" s="135" t="s">
        <v>48464</v>
      </c>
      <c r="I1052" s="270" t="s">
        <v>48465</v>
      </c>
      <c r="J1052" s="135" t="s">
        <v>48466</v>
      </c>
      <c r="K1052" s="401" t="s">
        <v>48467</v>
      </c>
      <c r="L1052" s="210" t="s">
        <v>45700</v>
      </c>
      <c r="M1052" s="84" t="s">
        <v>44643</v>
      </c>
      <c r="N1052" s="97">
        <v>400</v>
      </c>
      <c r="O1052" s="227">
        <v>350</v>
      </c>
      <c r="P1052" s="124">
        <f t="shared" si="25"/>
        <v>140000</v>
      </c>
      <c r="Q1052" s="80" t="s">
        <v>12040</v>
      </c>
      <c r="R1052" s="80" t="s">
        <v>46188</v>
      </c>
      <c r="S1052" s="83">
        <v>591010000</v>
      </c>
      <c r="T1052" s="83">
        <v>50</v>
      </c>
    </row>
    <row r="1053" spans="2:20" ht="15" customHeight="1">
      <c r="B1053" s="90" t="s">
        <v>48468</v>
      </c>
      <c r="C1053" s="210" t="s">
        <v>44743</v>
      </c>
      <c r="D1053" s="135" t="s">
        <v>12050</v>
      </c>
      <c r="E1053" s="270" t="s">
        <v>48469</v>
      </c>
      <c r="F1053" s="135" t="s">
        <v>48470</v>
      </c>
      <c r="G1053" s="270" t="s">
        <v>48471</v>
      </c>
      <c r="H1053" s="135" t="s">
        <v>48472</v>
      </c>
      <c r="I1053" s="270" t="s">
        <v>48473</v>
      </c>
      <c r="J1053" s="404"/>
      <c r="K1053" s="404"/>
      <c r="L1053" s="210" t="s">
        <v>45700</v>
      </c>
      <c r="M1053" s="84" t="s">
        <v>44643</v>
      </c>
      <c r="N1053" s="97">
        <v>500</v>
      </c>
      <c r="O1053" s="227">
        <v>500</v>
      </c>
      <c r="P1053" s="124">
        <f t="shared" si="25"/>
        <v>250000</v>
      </c>
      <c r="Q1053" s="80" t="s">
        <v>12040</v>
      </c>
      <c r="R1053" s="80" t="s">
        <v>46188</v>
      </c>
      <c r="S1053" s="83">
        <v>591010000</v>
      </c>
      <c r="T1053" s="83">
        <v>50</v>
      </c>
    </row>
    <row r="1054" spans="2:20" ht="15" customHeight="1">
      <c r="B1054" s="90" t="s">
        <v>48474</v>
      </c>
      <c r="C1054" s="210" t="s">
        <v>44743</v>
      </c>
      <c r="D1054" s="135" t="s">
        <v>12050</v>
      </c>
      <c r="E1054" s="270" t="s">
        <v>48475</v>
      </c>
      <c r="F1054" s="135" t="s">
        <v>48476</v>
      </c>
      <c r="G1054" s="135" t="s">
        <v>48477</v>
      </c>
      <c r="H1054" s="135" t="s">
        <v>48478</v>
      </c>
      <c r="I1054" s="270" t="s">
        <v>48479</v>
      </c>
      <c r="J1054" s="404"/>
      <c r="K1054" s="404"/>
      <c r="L1054" s="210" t="s">
        <v>45700</v>
      </c>
      <c r="M1054" s="78" t="s">
        <v>47170</v>
      </c>
      <c r="N1054" s="97">
        <v>1600</v>
      </c>
      <c r="O1054" s="227">
        <v>210</v>
      </c>
      <c r="P1054" s="124">
        <f t="shared" si="25"/>
        <v>336000</v>
      </c>
      <c r="Q1054" s="80" t="s">
        <v>12040</v>
      </c>
      <c r="R1054" s="80" t="s">
        <v>46188</v>
      </c>
      <c r="S1054" s="83">
        <v>591010000</v>
      </c>
      <c r="T1054" s="83">
        <v>50</v>
      </c>
    </row>
    <row r="1055" spans="2:20" ht="15" customHeight="1">
      <c r="B1055" s="90" t="s">
        <v>48480</v>
      </c>
      <c r="C1055" s="210" t="s">
        <v>44743</v>
      </c>
      <c r="D1055" s="135" t="s">
        <v>12050</v>
      </c>
      <c r="E1055" s="270" t="s">
        <v>48481</v>
      </c>
      <c r="F1055" s="135" t="s">
        <v>48482</v>
      </c>
      <c r="G1055" s="270" t="s">
        <v>48483</v>
      </c>
      <c r="H1055" s="135" t="s">
        <v>48484</v>
      </c>
      <c r="I1055" s="270" t="s">
        <v>48485</v>
      </c>
      <c r="J1055" s="135"/>
      <c r="K1055" s="135"/>
      <c r="L1055" s="210" t="s">
        <v>45700</v>
      </c>
      <c r="M1055" s="78" t="s">
        <v>48486</v>
      </c>
      <c r="N1055" s="97">
        <v>500</v>
      </c>
      <c r="O1055" s="97">
        <v>1700</v>
      </c>
      <c r="P1055" s="124">
        <f t="shared" si="25"/>
        <v>850000</v>
      </c>
      <c r="Q1055" s="80" t="s">
        <v>12040</v>
      </c>
      <c r="R1055" s="83" t="s">
        <v>48095</v>
      </c>
      <c r="S1055" s="83">
        <v>591010000</v>
      </c>
      <c r="T1055" s="83">
        <v>50</v>
      </c>
    </row>
    <row r="1056" spans="2:20" ht="15" customHeight="1">
      <c r="B1056" s="90" t="s">
        <v>48487</v>
      </c>
      <c r="C1056" s="210" t="s">
        <v>44743</v>
      </c>
      <c r="D1056" s="135" t="s">
        <v>12050</v>
      </c>
      <c r="E1056" s="270" t="s">
        <v>48488</v>
      </c>
      <c r="F1056" s="135" t="s">
        <v>48489</v>
      </c>
      <c r="G1056" s="270" t="s">
        <v>48490</v>
      </c>
      <c r="H1056" s="135" t="s">
        <v>48491</v>
      </c>
      <c r="I1056" s="270" t="s">
        <v>48492</v>
      </c>
      <c r="J1056" s="135" t="s">
        <v>48493</v>
      </c>
      <c r="K1056" s="135" t="s">
        <v>48494</v>
      </c>
      <c r="L1056" s="210" t="s">
        <v>45700</v>
      </c>
      <c r="M1056" s="84" t="s">
        <v>48495</v>
      </c>
      <c r="N1056" s="97">
        <v>3100</v>
      </c>
      <c r="O1056" s="227">
        <v>115</v>
      </c>
      <c r="P1056" s="121">
        <f t="shared" si="25"/>
        <v>356500</v>
      </c>
      <c r="Q1056" s="80" t="s">
        <v>12040</v>
      </c>
      <c r="R1056" s="83" t="s">
        <v>48095</v>
      </c>
      <c r="S1056" s="83">
        <v>591010000</v>
      </c>
      <c r="T1056" s="83">
        <v>50</v>
      </c>
    </row>
    <row r="1057" spans="2:20" ht="15" customHeight="1">
      <c r="B1057" s="90" t="s">
        <v>48507</v>
      </c>
      <c r="C1057" s="210" t="s">
        <v>44743</v>
      </c>
      <c r="D1057" s="404" t="s">
        <v>12050</v>
      </c>
      <c r="E1057" s="270" t="s">
        <v>48508</v>
      </c>
      <c r="F1057" s="270" t="s">
        <v>47163</v>
      </c>
      <c r="G1057" s="270" t="s">
        <v>44785</v>
      </c>
      <c r="H1057" s="270" t="s">
        <v>48509</v>
      </c>
      <c r="I1057" s="270" t="s">
        <v>48509</v>
      </c>
      <c r="J1057" s="135" t="s">
        <v>48510</v>
      </c>
      <c r="K1057" s="404" t="s">
        <v>48511</v>
      </c>
      <c r="L1057" s="210" t="s">
        <v>46139</v>
      </c>
      <c r="M1057" s="98" t="s">
        <v>47170</v>
      </c>
      <c r="N1057" s="97">
        <v>4800</v>
      </c>
      <c r="O1057" s="97">
        <v>138</v>
      </c>
      <c r="P1057" s="108">
        <f t="shared" si="25"/>
        <v>662400</v>
      </c>
      <c r="Q1057" s="89" t="s">
        <v>47430</v>
      </c>
      <c r="R1057" s="119" t="s">
        <v>48512</v>
      </c>
      <c r="S1057" s="119">
        <v>591010000</v>
      </c>
      <c r="T1057" s="119">
        <v>50</v>
      </c>
    </row>
    <row r="1058" spans="2:20" ht="15" customHeight="1">
      <c r="B1058" s="90" t="s">
        <v>48513</v>
      </c>
      <c r="C1058" s="210" t="s">
        <v>44743</v>
      </c>
      <c r="D1058" s="404" t="s">
        <v>12050</v>
      </c>
      <c r="E1058" s="270" t="s">
        <v>48514</v>
      </c>
      <c r="F1058" s="270" t="s">
        <v>47163</v>
      </c>
      <c r="G1058" s="270" t="s">
        <v>44785</v>
      </c>
      <c r="H1058" s="270" t="s">
        <v>48515</v>
      </c>
      <c r="I1058" s="270" t="s">
        <v>48515</v>
      </c>
      <c r="J1058" s="135" t="s">
        <v>48516</v>
      </c>
      <c r="K1058" s="404" t="s">
        <v>48517</v>
      </c>
      <c r="L1058" s="210" t="s">
        <v>46139</v>
      </c>
      <c r="M1058" s="98" t="s">
        <v>47170</v>
      </c>
      <c r="N1058" s="97">
        <v>410</v>
      </c>
      <c r="O1058" s="97">
        <v>516</v>
      </c>
      <c r="P1058" s="108">
        <f t="shared" si="25"/>
        <v>211560</v>
      </c>
      <c r="Q1058" s="89" t="s">
        <v>47430</v>
      </c>
      <c r="R1058" s="119" t="s">
        <v>48512</v>
      </c>
      <c r="S1058" s="119">
        <v>591010000</v>
      </c>
      <c r="T1058" s="119">
        <v>50</v>
      </c>
    </row>
    <row r="1059" spans="2:20" ht="15" customHeight="1">
      <c r="B1059" s="90" t="s">
        <v>48518</v>
      </c>
      <c r="C1059" s="210" t="s">
        <v>44743</v>
      </c>
      <c r="D1059" s="404" t="s">
        <v>12050</v>
      </c>
      <c r="E1059" s="270" t="s">
        <v>48519</v>
      </c>
      <c r="F1059" s="270" t="s">
        <v>47163</v>
      </c>
      <c r="G1059" s="270" t="s">
        <v>44785</v>
      </c>
      <c r="H1059" s="270" t="s">
        <v>44796</v>
      </c>
      <c r="I1059" s="270" t="s">
        <v>44796</v>
      </c>
      <c r="J1059" s="135" t="s">
        <v>48520</v>
      </c>
      <c r="K1059" s="404" t="s">
        <v>48521</v>
      </c>
      <c r="L1059" s="210" t="s">
        <v>46139</v>
      </c>
      <c r="M1059" s="98" t="s">
        <v>47170</v>
      </c>
      <c r="N1059" s="97">
        <v>100</v>
      </c>
      <c r="O1059" s="97">
        <v>738</v>
      </c>
      <c r="P1059" s="108">
        <f t="shared" si="25"/>
        <v>73800</v>
      </c>
      <c r="Q1059" s="89" t="s">
        <v>47430</v>
      </c>
      <c r="R1059" s="119" t="s">
        <v>48512</v>
      </c>
      <c r="S1059" s="119">
        <v>591010000</v>
      </c>
      <c r="T1059" s="119">
        <v>50</v>
      </c>
    </row>
    <row r="1060" spans="2:20" ht="15" customHeight="1">
      <c r="B1060" s="90" t="s">
        <v>48522</v>
      </c>
      <c r="C1060" s="210" t="s">
        <v>44743</v>
      </c>
      <c r="D1060" s="404" t="s">
        <v>12050</v>
      </c>
      <c r="E1060" s="270" t="s">
        <v>48523</v>
      </c>
      <c r="F1060" s="270" t="s">
        <v>47163</v>
      </c>
      <c r="G1060" s="270" t="s">
        <v>44785</v>
      </c>
      <c r="H1060" s="270" t="s">
        <v>48524</v>
      </c>
      <c r="I1060" s="270" t="s">
        <v>48524</v>
      </c>
      <c r="J1060" s="135" t="s">
        <v>48525</v>
      </c>
      <c r="K1060" s="404" t="s">
        <v>48526</v>
      </c>
      <c r="L1060" s="210" t="s">
        <v>46139</v>
      </c>
      <c r="M1060" s="98" t="s">
        <v>47170</v>
      </c>
      <c r="N1060" s="97">
        <v>60</v>
      </c>
      <c r="O1060" s="97">
        <v>1165</v>
      </c>
      <c r="P1060" s="108">
        <f t="shared" si="25"/>
        <v>69900</v>
      </c>
      <c r="Q1060" s="89" t="s">
        <v>47430</v>
      </c>
      <c r="R1060" s="119" t="s">
        <v>48512</v>
      </c>
      <c r="S1060" s="119">
        <v>591010000</v>
      </c>
      <c r="T1060" s="119">
        <v>50</v>
      </c>
    </row>
    <row r="1061" spans="2:20" ht="15" customHeight="1">
      <c r="B1061" s="90" t="s">
        <v>48527</v>
      </c>
      <c r="C1061" s="210" t="s">
        <v>44743</v>
      </c>
      <c r="D1061" s="404" t="s">
        <v>12050</v>
      </c>
      <c r="E1061" s="270" t="s">
        <v>48528</v>
      </c>
      <c r="F1061" s="270" t="s">
        <v>47163</v>
      </c>
      <c r="G1061" s="270" t="s">
        <v>44785</v>
      </c>
      <c r="H1061" s="270" t="s">
        <v>48529</v>
      </c>
      <c r="I1061" s="270" t="s">
        <v>48529</v>
      </c>
      <c r="J1061" s="135" t="s">
        <v>48530</v>
      </c>
      <c r="K1061" s="404" t="s">
        <v>48531</v>
      </c>
      <c r="L1061" s="210" t="s">
        <v>46139</v>
      </c>
      <c r="M1061" s="98" t="s">
        <v>47170</v>
      </c>
      <c r="N1061" s="97">
        <v>180</v>
      </c>
      <c r="O1061" s="97">
        <v>1659</v>
      </c>
      <c r="P1061" s="108">
        <f t="shared" si="25"/>
        <v>298620</v>
      </c>
      <c r="Q1061" s="89" t="s">
        <v>47430</v>
      </c>
      <c r="R1061" s="119" t="s">
        <v>48512</v>
      </c>
      <c r="S1061" s="119">
        <v>591010000</v>
      </c>
      <c r="T1061" s="119">
        <v>50</v>
      </c>
    </row>
    <row r="1062" spans="2:20" ht="15" customHeight="1">
      <c r="B1062" s="90" t="s">
        <v>48532</v>
      </c>
      <c r="C1062" s="210" t="s">
        <v>44743</v>
      </c>
      <c r="D1062" s="404" t="s">
        <v>12050</v>
      </c>
      <c r="E1062" s="270" t="s">
        <v>48533</v>
      </c>
      <c r="F1062" s="270" t="s">
        <v>47163</v>
      </c>
      <c r="G1062" s="270" t="s">
        <v>44785</v>
      </c>
      <c r="H1062" s="270" t="s">
        <v>48534</v>
      </c>
      <c r="I1062" s="270" t="s">
        <v>48534</v>
      </c>
      <c r="J1062" s="135" t="s">
        <v>48535</v>
      </c>
      <c r="K1062" s="404" t="s">
        <v>48536</v>
      </c>
      <c r="L1062" s="210" t="s">
        <v>46139</v>
      </c>
      <c r="M1062" s="98" t="s">
        <v>47170</v>
      </c>
      <c r="N1062" s="97">
        <v>101</v>
      </c>
      <c r="O1062" s="97">
        <v>2700</v>
      </c>
      <c r="P1062" s="108">
        <f t="shared" si="25"/>
        <v>272700</v>
      </c>
      <c r="Q1062" s="89" t="s">
        <v>47430</v>
      </c>
      <c r="R1062" s="119" t="s">
        <v>48512</v>
      </c>
      <c r="S1062" s="119">
        <v>591010000</v>
      </c>
      <c r="T1062" s="119">
        <v>50</v>
      </c>
    </row>
    <row r="1063" spans="2:20" ht="15" customHeight="1">
      <c r="B1063" s="90" t="s">
        <v>48537</v>
      </c>
      <c r="C1063" s="210" t="s">
        <v>44743</v>
      </c>
      <c r="D1063" s="404" t="s">
        <v>12050</v>
      </c>
      <c r="E1063" s="270" t="s">
        <v>48538</v>
      </c>
      <c r="F1063" s="270" t="s">
        <v>47163</v>
      </c>
      <c r="G1063" s="270" t="s">
        <v>44785</v>
      </c>
      <c r="H1063" s="270" t="s">
        <v>48539</v>
      </c>
      <c r="I1063" s="270" t="s">
        <v>48539</v>
      </c>
      <c r="J1063" s="135" t="s">
        <v>48540</v>
      </c>
      <c r="K1063" s="404" t="s">
        <v>48541</v>
      </c>
      <c r="L1063" s="210" t="s">
        <v>46139</v>
      </c>
      <c r="M1063" s="98" t="s">
        <v>47170</v>
      </c>
      <c r="N1063" s="97">
        <v>114</v>
      </c>
      <c r="O1063" s="97">
        <v>3495</v>
      </c>
      <c r="P1063" s="108">
        <f t="shared" si="25"/>
        <v>398430</v>
      </c>
      <c r="Q1063" s="89" t="s">
        <v>47430</v>
      </c>
      <c r="R1063" s="119" t="s">
        <v>48512</v>
      </c>
      <c r="S1063" s="119">
        <v>591010000</v>
      </c>
      <c r="T1063" s="119">
        <v>50</v>
      </c>
    </row>
    <row r="1064" spans="2:20" ht="15" customHeight="1">
      <c r="B1064" s="90" t="s">
        <v>48542</v>
      </c>
      <c r="C1064" s="210" t="s">
        <v>44743</v>
      </c>
      <c r="D1064" s="404" t="s">
        <v>12050</v>
      </c>
      <c r="E1064" s="270" t="s">
        <v>48543</v>
      </c>
      <c r="F1064" s="270" t="s">
        <v>47163</v>
      </c>
      <c r="G1064" s="270" t="s">
        <v>44785</v>
      </c>
      <c r="H1064" s="270" t="s">
        <v>48544</v>
      </c>
      <c r="I1064" s="270" t="s">
        <v>48544</v>
      </c>
      <c r="J1064" s="135" t="s">
        <v>48545</v>
      </c>
      <c r="K1064" s="404" t="s">
        <v>48546</v>
      </c>
      <c r="L1064" s="210" t="s">
        <v>46139</v>
      </c>
      <c r="M1064" s="98" t="s">
        <v>47170</v>
      </c>
      <c r="N1064" s="97">
        <v>128</v>
      </c>
      <c r="O1064" s="97">
        <v>4992</v>
      </c>
      <c r="P1064" s="108">
        <f t="shared" si="25"/>
        <v>638976</v>
      </c>
      <c r="Q1064" s="80" t="s">
        <v>12040</v>
      </c>
      <c r="R1064" s="119" t="s">
        <v>48512</v>
      </c>
      <c r="S1064" s="119">
        <v>591010000</v>
      </c>
      <c r="T1064" s="119">
        <v>50</v>
      </c>
    </row>
    <row r="1065" spans="2:20" ht="15" customHeight="1">
      <c r="B1065" s="90" t="s">
        <v>48547</v>
      </c>
      <c r="C1065" s="210" t="s">
        <v>44743</v>
      </c>
      <c r="D1065" s="404" t="s">
        <v>12050</v>
      </c>
      <c r="E1065" s="270" t="s">
        <v>48548</v>
      </c>
      <c r="F1065" s="270" t="s">
        <v>47163</v>
      </c>
      <c r="G1065" s="270" t="s">
        <v>44785</v>
      </c>
      <c r="H1065" s="270" t="s">
        <v>48549</v>
      </c>
      <c r="I1065" s="270" t="s">
        <v>48549</v>
      </c>
      <c r="J1065" s="135" t="s">
        <v>48550</v>
      </c>
      <c r="K1065" s="404" t="s">
        <v>48551</v>
      </c>
      <c r="L1065" s="210" t="s">
        <v>46139</v>
      </c>
      <c r="M1065" s="98" t="s">
        <v>47170</v>
      </c>
      <c r="N1065" s="97">
        <v>360</v>
      </c>
      <c r="O1065" s="97">
        <v>7200</v>
      </c>
      <c r="P1065" s="108">
        <f t="shared" si="25"/>
        <v>2592000</v>
      </c>
      <c r="Q1065" s="80" t="s">
        <v>12040</v>
      </c>
      <c r="R1065" s="119" t="s">
        <v>48512</v>
      </c>
      <c r="S1065" s="119">
        <v>591010000</v>
      </c>
      <c r="T1065" s="119">
        <v>50</v>
      </c>
    </row>
    <row r="1066" spans="2:20" ht="15" customHeight="1">
      <c r="B1066" s="90" t="s">
        <v>48552</v>
      </c>
      <c r="C1066" s="210" t="s">
        <v>44743</v>
      </c>
      <c r="D1066" s="404" t="s">
        <v>12050</v>
      </c>
      <c r="E1066" s="270" t="s">
        <v>48553</v>
      </c>
      <c r="F1066" s="270" t="s">
        <v>47163</v>
      </c>
      <c r="G1066" s="270" t="s">
        <v>44785</v>
      </c>
      <c r="H1066" s="270" t="s">
        <v>48554</v>
      </c>
      <c r="I1066" s="270" t="s">
        <v>48554</v>
      </c>
      <c r="J1066" s="135" t="s">
        <v>48555</v>
      </c>
      <c r="K1066" s="404" t="s">
        <v>48556</v>
      </c>
      <c r="L1066" s="210" t="s">
        <v>46139</v>
      </c>
      <c r="M1066" s="78" t="s">
        <v>47170</v>
      </c>
      <c r="N1066" s="97">
        <v>20</v>
      </c>
      <c r="O1066" s="97">
        <v>9839</v>
      </c>
      <c r="P1066" s="108">
        <v>0</v>
      </c>
      <c r="Q1066" s="80" t="s">
        <v>12040</v>
      </c>
      <c r="R1066" s="83" t="s">
        <v>48512</v>
      </c>
      <c r="S1066" s="83">
        <v>591010000</v>
      </c>
      <c r="T1066" s="83">
        <v>50</v>
      </c>
    </row>
    <row r="1067" spans="2:20" ht="15" customHeight="1">
      <c r="B1067" s="90" t="s">
        <v>50920</v>
      </c>
      <c r="C1067" s="210" t="s">
        <v>44743</v>
      </c>
      <c r="D1067" s="404" t="s">
        <v>12050</v>
      </c>
      <c r="E1067" s="270" t="s">
        <v>48553</v>
      </c>
      <c r="F1067" s="270" t="s">
        <v>47163</v>
      </c>
      <c r="G1067" s="270" t="s">
        <v>44785</v>
      </c>
      <c r="H1067" s="270" t="s">
        <v>48554</v>
      </c>
      <c r="I1067" s="270" t="s">
        <v>48554</v>
      </c>
      <c r="J1067" s="135" t="s">
        <v>48555</v>
      </c>
      <c r="K1067" s="404" t="s">
        <v>48556</v>
      </c>
      <c r="L1067" s="210" t="s">
        <v>46139</v>
      </c>
      <c r="M1067" s="78" t="s">
        <v>47170</v>
      </c>
      <c r="N1067" s="97">
        <v>20</v>
      </c>
      <c r="O1067" s="97">
        <v>13600</v>
      </c>
      <c r="P1067" s="108">
        <f>IFERROR(N1067*O1067,0)</f>
        <v>272000</v>
      </c>
      <c r="Q1067" s="89" t="s">
        <v>12042</v>
      </c>
      <c r="R1067" s="83" t="s">
        <v>48512</v>
      </c>
      <c r="S1067" s="83">
        <v>591010000</v>
      </c>
      <c r="T1067" s="83">
        <v>50</v>
      </c>
    </row>
    <row r="1068" spans="2:20" ht="15" customHeight="1">
      <c r="B1068" s="90" t="s">
        <v>48557</v>
      </c>
      <c r="C1068" s="210" t="s">
        <v>44743</v>
      </c>
      <c r="D1068" s="404" t="s">
        <v>12050</v>
      </c>
      <c r="E1068" s="270" t="s">
        <v>48558</v>
      </c>
      <c r="F1068" s="270" t="s">
        <v>47163</v>
      </c>
      <c r="G1068" s="270" t="s">
        <v>44785</v>
      </c>
      <c r="H1068" s="270" t="s">
        <v>48559</v>
      </c>
      <c r="I1068" s="270" t="s">
        <v>48559</v>
      </c>
      <c r="J1068" s="135" t="s">
        <v>48560</v>
      </c>
      <c r="K1068" s="404" t="s">
        <v>48561</v>
      </c>
      <c r="L1068" s="210" t="s">
        <v>46139</v>
      </c>
      <c r="M1068" s="98" t="s">
        <v>47170</v>
      </c>
      <c r="N1068" s="97">
        <v>140</v>
      </c>
      <c r="O1068" s="97">
        <v>12875</v>
      </c>
      <c r="P1068" s="108">
        <f t="shared" si="25"/>
        <v>1802500</v>
      </c>
      <c r="Q1068" s="80" t="s">
        <v>12040</v>
      </c>
      <c r="R1068" s="119" t="s">
        <v>48512</v>
      </c>
      <c r="S1068" s="119">
        <v>591010000</v>
      </c>
      <c r="T1068" s="119">
        <v>50</v>
      </c>
    </row>
    <row r="1069" spans="2:20" ht="15" customHeight="1">
      <c r="B1069" s="90" t="s">
        <v>48562</v>
      </c>
      <c r="C1069" s="210" t="s">
        <v>44743</v>
      </c>
      <c r="D1069" s="404" t="s">
        <v>12050</v>
      </c>
      <c r="E1069" s="270" t="s">
        <v>48563</v>
      </c>
      <c r="F1069" s="270" t="s">
        <v>47163</v>
      </c>
      <c r="G1069" s="270" t="s">
        <v>44785</v>
      </c>
      <c r="H1069" s="270" t="s">
        <v>48564</v>
      </c>
      <c r="I1069" s="270" t="s">
        <v>48564</v>
      </c>
      <c r="J1069" s="135" t="s">
        <v>48565</v>
      </c>
      <c r="K1069" s="404" t="s">
        <v>48566</v>
      </c>
      <c r="L1069" s="210" t="s">
        <v>46139</v>
      </c>
      <c r="M1069" s="98" t="s">
        <v>47170</v>
      </c>
      <c r="N1069" s="97">
        <v>1200</v>
      </c>
      <c r="O1069" s="97">
        <v>15196</v>
      </c>
      <c r="P1069" s="108">
        <f t="shared" si="25"/>
        <v>18235200</v>
      </c>
      <c r="Q1069" s="80" t="s">
        <v>12040</v>
      </c>
      <c r="R1069" s="119" t="s">
        <v>48512</v>
      </c>
      <c r="S1069" s="119">
        <v>591010000</v>
      </c>
      <c r="T1069" s="119">
        <v>50</v>
      </c>
    </row>
    <row r="1070" spans="2:20" ht="15" customHeight="1">
      <c r="B1070" s="90" t="s">
        <v>48567</v>
      </c>
      <c r="C1070" s="210" t="s">
        <v>44743</v>
      </c>
      <c r="D1070" s="404" t="s">
        <v>12050</v>
      </c>
      <c r="E1070" s="270" t="s">
        <v>48568</v>
      </c>
      <c r="F1070" s="270" t="s">
        <v>47163</v>
      </c>
      <c r="G1070" s="270" t="s">
        <v>44785</v>
      </c>
      <c r="H1070" s="270" t="s">
        <v>48569</v>
      </c>
      <c r="I1070" s="270" t="s">
        <v>48569</v>
      </c>
      <c r="J1070" s="135" t="s">
        <v>48570</v>
      </c>
      <c r="K1070" s="404" t="s">
        <v>48571</v>
      </c>
      <c r="L1070" s="210" t="s">
        <v>46139</v>
      </c>
      <c r="M1070" s="78" t="s">
        <v>47170</v>
      </c>
      <c r="N1070" s="97">
        <v>35</v>
      </c>
      <c r="O1070" s="97">
        <v>3125</v>
      </c>
      <c r="P1070" s="108">
        <v>0</v>
      </c>
      <c r="Q1070" s="80" t="s">
        <v>12040</v>
      </c>
      <c r="R1070" s="83" t="s">
        <v>48512</v>
      </c>
      <c r="S1070" s="83">
        <v>591010000</v>
      </c>
      <c r="T1070" s="83">
        <v>50</v>
      </c>
    </row>
    <row r="1071" spans="2:20" ht="15" customHeight="1">
      <c r="B1071" s="90" t="s">
        <v>50921</v>
      </c>
      <c r="C1071" s="210" t="s">
        <v>44743</v>
      </c>
      <c r="D1071" s="404" t="s">
        <v>12050</v>
      </c>
      <c r="E1071" s="270" t="s">
        <v>48568</v>
      </c>
      <c r="F1071" s="270" t="s">
        <v>47163</v>
      </c>
      <c r="G1071" s="270" t="s">
        <v>44785</v>
      </c>
      <c r="H1071" s="270" t="s">
        <v>48569</v>
      </c>
      <c r="I1071" s="270" t="s">
        <v>48569</v>
      </c>
      <c r="J1071" s="135" t="s">
        <v>48570</v>
      </c>
      <c r="K1071" s="404" t="s">
        <v>48571</v>
      </c>
      <c r="L1071" s="210" t="s">
        <v>46139</v>
      </c>
      <c r="M1071" s="78" t="s">
        <v>47170</v>
      </c>
      <c r="N1071" s="97">
        <v>35</v>
      </c>
      <c r="O1071" s="97">
        <v>4000</v>
      </c>
      <c r="P1071" s="108">
        <f t="shared" ref="P1071" si="26">IFERROR(N1071*O1071,0)</f>
        <v>140000</v>
      </c>
      <c r="Q1071" s="89" t="s">
        <v>12042</v>
      </c>
      <c r="R1071" s="83" t="s">
        <v>48512</v>
      </c>
      <c r="S1071" s="83">
        <v>591010000</v>
      </c>
      <c r="T1071" s="83">
        <v>50</v>
      </c>
    </row>
    <row r="1072" spans="2:20" ht="15" customHeight="1">
      <c r="B1072" s="90" t="s">
        <v>48572</v>
      </c>
      <c r="C1072" s="210" t="s">
        <v>44743</v>
      </c>
      <c r="D1072" s="404" t="s">
        <v>12050</v>
      </c>
      <c r="E1072" s="270" t="s">
        <v>48573</v>
      </c>
      <c r="F1072" s="270" t="s">
        <v>47163</v>
      </c>
      <c r="G1072" s="270" t="s">
        <v>44785</v>
      </c>
      <c r="H1072" s="270" t="s">
        <v>48574</v>
      </c>
      <c r="I1072" s="270" t="s">
        <v>48574</v>
      </c>
      <c r="J1072" s="135" t="s">
        <v>48575</v>
      </c>
      <c r="K1072" s="404" t="s">
        <v>48576</v>
      </c>
      <c r="L1072" s="210" t="s">
        <v>46139</v>
      </c>
      <c r="M1072" s="98" t="s">
        <v>47170</v>
      </c>
      <c r="N1072" s="97">
        <v>240</v>
      </c>
      <c r="O1072" s="97">
        <v>978</v>
      </c>
      <c r="P1072" s="108">
        <f t="shared" si="25"/>
        <v>234720</v>
      </c>
      <c r="Q1072" s="80" t="s">
        <v>12040</v>
      </c>
      <c r="R1072" s="119" t="s">
        <v>48512</v>
      </c>
      <c r="S1072" s="119">
        <v>591010000</v>
      </c>
      <c r="T1072" s="119">
        <v>50</v>
      </c>
    </row>
    <row r="1073" spans="2:20" ht="15" customHeight="1">
      <c r="B1073" s="90" t="s">
        <v>48577</v>
      </c>
      <c r="C1073" s="210" t="s">
        <v>44743</v>
      </c>
      <c r="D1073" s="404" t="s">
        <v>12050</v>
      </c>
      <c r="E1073" s="135" t="s">
        <v>48578</v>
      </c>
      <c r="F1073" s="404" t="s">
        <v>48579</v>
      </c>
      <c r="G1073" s="404" t="s">
        <v>43758</v>
      </c>
      <c r="H1073" s="301" t="s">
        <v>48580</v>
      </c>
      <c r="I1073" s="270" t="s">
        <v>48581</v>
      </c>
      <c r="J1073" s="404"/>
      <c r="K1073" s="135"/>
      <c r="L1073" s="210" t="s">
        <v>45700</v>
      </c>
      <c r="M1073" s="84" t="s">
        <v>43499</v>
      </c>
      <c r="N1073" s="97">
        <v>3</v>
      </c>
      <c r="O1073" s="97">
        <v>2600</v>
      </c>
      <c r="P1073" s="108">
        <f t="shared" si="25"/>
        <v>7800</v>
      </c>
      <c r="Q1073" s="89" t="s">
        <v>12040</v>
      </c>
      <c r="R1073" s="83" t="s">
        <v>46557</v>
      </c>
      <c r="S1073" s="127">
        <v>591010000</v>
      </c>
      <c r="T1073" s="114">
        <v>0</v>
      </c>
    </row>
    <row r="1074" spans="2:20" ht="15" customHeight="1">
      <c r="B1074" s="90" t="s">
        <v>48582</v>
      </c>
      <c r="C1074" s="210" t="s">
        <v>44743</v>
      </c>
      <c r="D1074" s="404" t="s">
        <v>12050</v>
      </c>
      <c r="E1074" s="270" t="s">
        <v>48583</v>
      </c>
      <c r="F1074" s="270" t="s">
        <v>43910</v>
      </c>
      <c r="G1074" s="270" t="s">
        <v>43910</v>
      </c>
      <c r="H1074" s="135" t="s">
        <v>48584</v>
      </c>
      <c r="I1074" s="270" t="s">
        <v>48585</v>
      </c>
      <c r="J1074" s="406" t="s">
        <v>48586</v>
      </c>
      <c r="K1074" s="400" t="s">
        <v>48586</v>
      </c>
      <c r="L1074" s="210" t="s">
        <v>45700</v>
      </c>
      <c r="M1074" s="84" t="s">
        <v>43871</v>
      </c>
      <c r="N1074" s="107">
        <v>1003.2</v>
      </c>
      <c r="O1074" s="115">
        <v>975</v>
      </c>
      <c r="P1074" s="124">
        <f t="shared" si="25"/>
        <v>978120</v>
      </c>
      <c r="Q1074" s="89" t="s">
        <v>47430</v>
      </c>
      <c r="R1074" s="80" t="s">
        <v>44907</v>
      </c>
      <c r="S1074" s="113">
        <v>591010000</v>
      </c>
      <c r="T1074" s="114">
        <v>50</v>
      </c>
    </row>
    <row r="1075" spans="2:20" ht="15" customHeight="1">
      <c r="B1075" s="90" t="s">
        <v>48587</v>
      </c>
      <c r="C1075" s="210" t="s">
        <v>44743</v>
      </c>
      <c r="D1075" s="404" t="s">
        <v>12050</v>
      </c>
      <c r="E1075" s="270" t="s">
        <v>48583</v>
      </c>
      <c r="F1075" s="270" t="s">
        <v>43910</v>
      </c>
      <c r="G1075" s="270" t="s">
        <v>43910</v>
      </c>
      <c r="H1075" s="135" t="s">
        <v>48584</v>
      </c>
      <c r="I1075" s="270" t="s">
        <v>48585</v>
      </c>
      <c r="J1075" s="301" t="s">
        <v>48588</v>
      </c>
      <c r="K1075" s="400" t="s">
        <v>48588</v>
      </c>
      <c r="L1075" s="210" t="s">
        <v>45700</v>
      </c>
      <c r="M1075" s="84" t="s">
        <v>43871</v>
      </c>
      <c r="N1075" s="107">
        <v>503.5</v>
      </c>
      <c r="O1075" s="115">
        <v>1160</v>
      </c>
      <c r="P1075" s="124">
        <f t="shared" si="25"/>
        <v>584060</v>
      </c>
      <c r="Q1075" s="89" t="s">
        <v>47430</v>
      </c>
      <c r="R1075" s="80" t="s">
        <v>44907</v>
      </c>
      <c r="S1075" s="113">
        <v>591010000</v>
      </c>
      <c r="T1075" s="114">
        <v>50</v>
      </c>
    </row>
    <row r="1076" spans="2:20" ht="15" customHeight="1">
      <c r="B1076" s="90" t="s">
        <v>48589</v>
      </c>
      <c r="C1076" s="210" t="s">
        <v>44743</v>
      </c>
      <c r="D1076" s="135" t="s">
        <v>12050</v>
      </c>
      <c r="E1076" s="270" t="s">
        <v>48590</v>
      </c>
      <c r="F1076" s="270" t="s">
        <v>48591</v>
      </c>
      <c r="G1076" s="270" t="s">
        <v>48592</v>
      </c>
      <c r="H1076" s="270" t="s">
        <v>48593</v>
      </c>
      <c r="I1076" s="270" t="s">
        <v>48594</v>
      </c>
      <c r="J1076" s="401"/>
      <c r="K1076" s="285"/>
      <c r="L1076" s="210" t="s">
        <v>45700</v>
      </c>
      <c r="M1076" s="94" t="s">
        <v>43499</v>
      </c>
      <c r="N1076" s="107">
        <v>3</v>
      </c>
      <c r="O1076" s="107">
        <v>2550</v>
      </c>
      <c r="P1076" s="108">
        <f t="shared" si="25"/>
        <v>7650</v>
      </c>
      <c r="Q1076" s="80" t="s">
        <v>12040</v>
      </c>
      <c r="R1076" s="541" t="s">
        <v>43500</v>
      </c>
      <c r="S1076" s="109">
        <v>591010000</v>
      </c>
      <c r="T1076" s="83">
        <v>30</v>
      </c>
    </row>
    <row r="1077" spans="2:20" ht="15" customHeight="1">
      <c r="B1077" s="90" t="s">
        <v>48595</v>
      </c>
      <c r="C1077" s="210" t="s">
        <v>44743</v>
      </c>
      <c r="D1077" s="135" t="s">
        <v>12050</v>
      </c>
      <c r="E1077" s="135" t="s">
        <v>48596</v>
      </c>
      <c r="F1077" s="135" t="s">
        <v>48597</v>
      </c>
      <c r="G1077" s="135" t="s">
        <v>48598</v>
      </c>
      <c r="H1077" s="135" t="s">
        <v>48599</v>
      </c>
      <c r="I1077" s="135" t="s">
        <v>48600</v>
      </c>
      <c r="J1077" s="285" t="s">
        <v>48601</v>
      </c>
      <c r="K1077" s="285" t="s">
        <v>48602</v>
      </c>
      <c r="L1077" s="210" t="s">
        <v>45700</v>
      </c>
      <c r="M1077" s="94" t="s">
        <v>43499</v>
      </c>
      <c r="N1077" s="107">
        <v>1</v>
      </c>
      <c r="O1077" s="107">
        <v>55200</v>
      </c>
      <c r="P1077" s="108">
        <f t="shared" si="25"/>
        <v>55200</v>
      </c>
      <c r="Q1077" s="89" t="s">
        <v>12040</v>
      </c>
      <c r="R1077" s="541" t="s">
        <v>43500</v>
      </c>
      <c r="S1077" s="109">
        <v>591010000</v>
      </c>
      <c r="T1077" s="83">
        <v>30</v>
      </c>
    </row>
    <row r="1078" spans="2:20" ht="15" customHeight="1">
      <c r="B1078" s="90" t="s">
        <v>48603</v>
      </c>
      <c r="C1078" s="210" t="s">
        <v>44743</v>
      </c>
      <c r="D1078" s="135" t="s">
        <v>12050</v>
      </c>
      <c r="E1078" s="270" t="s">
        <v>48604</v>
      </c>
      <c r="F1078" s="270" t="s">
        <v>48605</v>
      </c>
      <c r="G1078" s="270" t="s">
        <v>48606</v>
      </c>
      <c r="H1078" s="270" t="s">
        <v>48607</v>
      </c>
      <c r="I1078" s="270" t="s">
        <v>48608</v>
      </c>
      <c r="J1078" s="270"/>
      <c r="K1078" s="270"/>
      <c r="L1078" s="210" t="s">
        <v>45700</v>
      </c>
      <c r="M1078" s="94" t="s">
        <v>43499</v>
      </c>
      <c r="N1078" s="107">
        <v>4</v>
      </c>
      <c r="O1078" s="107">
        <v>3850</v>
      </c>
      <c r="P1078" s="124">
        <f t="shared" si="25"/>
        <v>15400</v>
      </c>
      <c r="Q1078" s="89" t="s">
        <v>47430</v>
      </c>
      <c r="R1078" s="541" t="s">
        <v>43500</v>
      </c>
      <c r="S1078" s="109">
        <v>591010000</v>
      </c>
      <c r="T1078" s="83">
        <v>30</v>
      </c>
    </row>
    <row r="1079" spans="2:20" ht="15" customHeight="1">
      <c r="B1079" s="90" t="s">
        <v>48609</v>
      </c>
      <c r="C1079" s="210" t="s">
        <v>44743</v>
      </c>
      <c r="D1079" s="135" t="s">
        <v>12050</v>
      </c>
      <c r="E1079" s="270" t="s">
        <v>47388</v>
      </c>
      <c r="F1079" s="270" t="s">
        <v>48610</v>
      </c>
      <c r="G1079" s="270" t="s">
        <v>47390</v>
      </c>
      <c r="H1079" s="270" t="s">
        <v>48611</v>
      </c>
      <c r="I1079" s="270" t="s">
        <v>47392</v>
      </c>
      <c r="J1079" s="270"/>
      <c r="K1079" s="270"/>
      <c r="L1079" s="210" t="s">
        <v>45700</v>
      </c>
      <c r="M1079" s="94" t="s">
        <v>43499</v>
      </c>
      <c r="N1079" s="107">
        <v>1</v>
      </c>
      <c r="O1079" s="107">
        <v>28200</v>
      </c>
      <c r="P1079" s="124">
        <f t="shared" si="25"/>
        <v>28200</v>
      </c>
      <c r="Q1079" s="89" t="s">
        <v>47430</v>
      </c>
      <c r="R1079" s="541" t="s">
        <v>43500</v>
      </c>
      <c r="S1079" s="109">
        <v>591010000</v>
      </c>
      <c r="T1079" s="83">
        <v>30</v>
      </c>
    </row>
    <row r="1080" spans="2:20" ht="15" customHeight="1">
      <c r="B1080" s="90" t="s">
        <v>48612</v>
      </c>
      <c r="C1080" s="210" t="s">
        <v>44743</v>
      </c>
      <c r="D1080" s="135" t="s">
        <v>12050</v>
      </c>
      <c r="E1080" s="270" t="s">
        <v>48613</v>
      </c>
      <c r="F1080" s="270" t="s">
        <v>48614</v>
      </c>
      <c r="G1080" s="270" t="s">
        <v>48615</v>
      </c>
      <c r="H1080" s="270" t="s">
        <v>48616</v>
      </c>
      <c r="I1080" s="270" t="s">
        <v>48617</v>
      </c>
      <c r="J1080" s="135"/>
      <c r="K1080" s="135"/>
      <c r="L1080" s="210" t="s">
        <v>45700</v>
      </c>
      <c r="M1080" s="94" t="s">
        <v>43499</v>
      </c>
      <c r="N1080" s="115">
        <v>4</v>
      </c>
      <c r="O1080" s="236">
        <v>51100</v>
      </c>
      <c r="P1080" s="124">
        <f t="shared" si="25"/>
        <v>204400</v>
      </c>
      <c r="Q1080" s="89" t="s">
        <v>47430</v>
      </c>
      <c r="R1080" s="541" t="s">
        <v>48618</v>
      </c>
      <c r="S1080" s="109">
        <v>591010000</v>
      </c>
      <c r="T1080" s="109">
        <v>30</v>
      </c>
    </row>
    <row r="1081" spans="2:20" ht="15" customHeight="1">
      <c r="B1081" s="90" t="s">
        <v>48619</v>
      </c>
      <c r="C1081" s="210" t="s">
        <v>44743</v>
      </c>
      <c r="D1081" s="135" t="s">
        <v>12050</v>
      </c>
      <c r="E1081" s="135" t="s">
        <v>48620</v>
      </c>
      <c r="F1081" s="135" t="s">
        <v>48621</v>
      </c>
      <c r="G1081" s="135" t="s">
        <v>48621</v>
      </c>
      <c r="H1081" s="135" t="s">
        <v>48622</v>
      </c>
      <c r="I1081" s="135" t="s">
        <v>48623</v>
      </c>
      <c r="J1081" s="135" t="s">
        <v>48624</v>
      </c>
      <c r="K1081" s="409" t="s">
        <v>48625</v>
      </c>
      <c r="L1081" s="210" t="s">
        <v>45700</v>
      </c>
      <c r="M1081" s="94" t="s">
        <v>44419</v>
      </c>
      <c r="N1081" s="107">
        <v>1</v>
      </c>
      <c r="O1081" s="107">
        <v>9750</v>
      </c>
      <c r="P1081" s="124">
        <f t="shared" si="25"/>
        <v>9750</v>
      </c>
      <c r="Q1081" s="89" t="s">
        <v>12040</v>
      </c>
      <c r="R1081" s="111" t="s">
        <v>48626</v>
      </c>
      <c r="S1081" s="109">
        <v>591010000</v>
      </c>
      <c r="T1081" s="109">
        <v>100</v>
      </c>
    </row>
    <row r="1082" spans="2:20" ht="15" customHeight="1">
      <c r="B1082" s="90" t="s">
        <v>48627</v>
      </c>
      <c r="C1082" s="210" t="s">
        <v>44743</v>
      </c>
      <c r="D1082" s="135" t="s">
        <v>12050</v>
      </c>
      <c r="E1082" s="410" t="s">
        <v>48628</v>
      </c>
      <c r="F1082" s="410" t="s">
        <v>48629</v>
      </c>
      <c r="G1082" s="135" t="s">
        <v>48630</v>
      </c>
      <c r="H1082" s="135" t="s">
        <v>48631</v>
      </c>
      <c r="I1082" s="135" t="s">
        <v>48632</v>
      </c>
      <c r="J1082" s="410" t="s">
        <v>48629</v>
      </c>
      <c r="K1082" s="135" t="s">
        <v>48630</v>
      </c>
      <c r="L1082" s="210" t="s">
        <v>45700</v>
      </c>
      <c r="M1082" s="94" t="s">
        <v>44419</v>
      </c>
      <c r="N1082" s="107">
        <v>1</v>
      </c>
      <c r="O1082" s="107">
        <v>1950</v>
      </c>
      <c r="P1082" s="124">
        <f t="shared" si="25"/>
        <v>1950</v>
      </c>
      <c r="Q1082" s="89" t="s">
        <v>47430</v>
      </c>
      <c r="R1082" s="111" t="s">
        <v>48626</v>
      </c>
      <c r="S1082" s="109">
        <v>591010000</v>
      </c>
      <c r="T1082" s="109">
        <v>100</v>
      </c>
    </row>
    <row r="1083" spans="2:20" ht="15" customHeight="1">
      <c r="B1083" s="90" t="s">
        <v>48633</v>
      </c>
      <c r="C1083" s="210" t="s">
        <v>44743</v>
      </c>
      <c r="D1083" s="135" t="s">
        <v>12050</v>
      </c>
      <c r="E1083" s="135" t="s">
        <v>48634</v>
      </c>
      <c r="F1083" s="135" t="s">
        <v>48635</v>
      </c>
      <c r="G1083" s="135" t="s">
        <v>48636</v>
      </c>
      <c r="H1083" s="135" t="s">
        <v>48637</v>
      </c>
      <c r="I1083" s="411" t="s">
        <v>48638</v>
      </c>
      <c r="J1083" s="135" t="s">
        <v>48639</v>
      </c>
      <c r="K1083" s="135" t="s">
        <v>48640</v>
      </c>
      <c r="L1083" s="210" t="s">
        <v>45700</v>
      </c>
      <c r="M1083" s="94" t="s">
        <v>44419</v>
      </c>
      <c r="N1083" s="107">
        <v>1</v>
      </c>
      <c r="O1083" s="107">
        <v>9300</v>
      </c>
      <c r="P1083" s="108">
        <f t="shared" si="25"/>
        <v>9300</v>
      </c>
      <c r="Q1083" s="89" t="s">
        <v>47430</v>
      </c>
      <c r="R1083" s="111" t="s">
        <v>48626</v>
      </c>
      <c r="S1083" s="109">
        <v>591010000</v>
      </c>
      <c r="T1083" s="109">
        <v>100</v>
      </c>
    </row>
    <row r="1084" spans="2:20" ht="15" customHeight="1">
      <c r="B1084" s="90" t="s">
        <v>48641</v>
      </c>
      <c r="C1084" s="210" t="s">
        <v>44743</v>
      </c>
      <c r="D1084" s="135" t="s">
        <v>12050</v>
      </c>
      <c r="E1084" s="410" t="s">
        <v>48642</v>
      </c>
      <c r="F1084" s="410" t="s">
        <v>48643</v>
      </c>
      <c r="G1084" s="135" t="s">
        <v>48644</v>
      </c>
      <c r="H1084" s="135" t="s">
        <v>48645</v>
      </c>
      <c r="I1084" s="135" t="s">
        <v>48646</v>
      </c>
      <c r="J1084" s="135" t="s">
        <v>48647</v>
      </c>
      <c r="K1084" s="412" t="s">
        <v>48647</v>
      </c>
      <c r="L1084" s="210" t="s">
        <v>45700</v>
      </c>
      <c r="M1084" s="94" t="s">
        <v>44419</v>
      </c>
      <c r="N1084" s="107">
        <v>1</v>
      </c>
      <c r="O1084" s="107">
        <v>6100</v>
      </c>
      <c r="P1084" s="108">
        <f t="shared" si="25"/>
        <v>6100</v>
      </c>
      <c r="Q1084" s="80" t="s">
        <v>12040</v>
      </c>
      <c r="R1084" s="111" t="s">
        <v>48626</v>
      </c>
      <c r="S1084" s="109">
        <v>591010000</v>
      </c>
      <c r="T1084" s="109">
        <v>100</v>
      </c>
    </row>
    <row r="1085" spans="2:20" ht="15" customHeight="1">
      <c r="B1085" s="90" t="s">
        <v>48648</v>
      </c>
      <c r="C1085" s="210" t="s">
        <v>44743</v>
      </c>
      <c r="D1085" s="135" t="s">
        <v>12050</v>
      </c>
      <c r="E1085" s="135" t="s">
        <v>48649</v>
      </c>
      <c r="F1085" s="135" t="s">
        <v>48631</v>
      </c>
      <c r="G1085" s="135" t="s">
        <v>48644</v>
      </c>
      <c r="H1085" s="135" t="s">
        <v>48650</v>
      </c>
      <c r="I1085" s="135" t="s">
        <v>48651</v>
      </c>
      <c r="J1085" s="135" t="s">
        <v>48652</v>
      </c>
      <c r="K1085" s="412" t="s">
        <v>48652</v>
      </c>
      <c r="L1085" s="210" t="s">
        <v>45700</v>
      </c>
      <c r="M1085" s="94" t="s">
        <v>44419</v>
      </c>
      <c r="N1085" s="107">
        <v>2</v>
      </c>
      <c r="O1085" s="97">
        <v>1550</v>
      </c>
      <c r="P1085" s="124">
        <f t="shared" si="25"/>
        <v>3100</v>
      </c>
      <c r="Q1085" s="89" t="s">
        <v>12040</v>
      </c>
      <c r="R1085" s="111" t="s">
        <v>48626</v>
      </c>
      <c r="S1085" s="109">
        <v>591010000</v>
      </c>
      <c r="T1085" s="109">
        <v>100</v>
      </c>
    </row>
    <row r="1086" spans="2:20" ht="15" customHeight="1">
      <c r="B1086" s="90" t="s">
        <v>48653</v>
      </c>
      <c r="C1086" s="210" t="s">
        <v>44743</v>
      </c>
      <c r="D1086" s="135" t="s">
        <v>12050</v>
      </c>
      <c r="E1086" s="413" t="s">
        <v>48654</v>
      </c>
      <c r="F1086" s="413" t="s">
        <v>48655</v>
      </c>
      <c r="G1086" s="135" t="s">
        <v>48655</v>
      </c>
      <c r="H1086" s="135" t="s">
        <v>48656</v>
      </c>
      <c r="I1086" s="135" t="s">
        <v>48657</v>
      </c>
      <c r="J1086" s="135" t="s">
        <v>48658</v>
      </c>
      <c r="K1086" s="400" t="s">
        <v>48655</v>
      </c>
      <c r="L1086" s="210" t="s">
        <v>45700</v>
      </c>
      <c r="M1086" s="94" t="s">
        <v>44419</v>
      </c>
      <c r="N1086" s="107">
        <v>1</v>
      </c>
      <c r="O1086" s="107">
        <v>12300</v>
      </c>
      <c r="P1086" s="124">
        <f t="shared" si="25"/>
        <v>12300</v>
      </c>
      <c r="Q1086" s="89" t="s">
        <v>47430</v>
      </c>
      <c r="R1086" s="111" t="s">
        <v>48626</v>
      </c>
      <c r="S1086" s="109">
        <v>591010000</v>
      </c>
      <c r="T1086" s="109">
        <v>100</v>
      </c>
    </row>
    <row r="1087" spans="2:20" ht="15" customHeight="1">
      <c r="B1087" s="90" t="s">
        <v>48659</v>
      </c>
      <c r="C1087" s="210" t="s">
        <v>44743</v>
      </c>
      <c r="D1087" s="135" t="s">
        <v>12050</v>
      </c>
      <c r="E1087" s="135" t="s">
        <v>48660</v>
      </c>
      <c r="F1087" s="135" t="s">
        <v>48661</v>
      </c>
      <c r="G1087" s="135" t="s">
        <v>48662</v>
      </c>
      <c r="H1087" s="135" t="s">
        <v>48663</v>
      </c>
      <c r="I1087" s="135" t="s">
        <v>48664</v>
      </c>
      <c r="J1087" s="135" t="s">
        <v>48665</v>
      </c>
      <c r="K1087" s="400" t="s">
        <v>48665</v>
      </c>
      <c r="L1087" s="210" t="s">
        <v>45700</v>
      </c>
      <c r="M1087" s="94" t="s">
        <v>44419</v>
      </c>
      <c r="N1087" s="107">
        <v>2</v>
      </c>
      <c r="O1087" s="97">
        <v>3325</v>
      </c>
      <c r="P1087" s="124">
        <f t="shared" si="25"/>
        <v>6650</v>
      </c>
      <c r="Q1087" s="89" t="s">
        <v>47430</v>
      </c>
      <c r="R1087" s="111" t="s">
        <v>48626</v>
      </c>
      <c r="S1087" s="109">
        <v>591010000</v>
      </c>
      <c r="T1087" s="109">
        <v>100</v>
      </c>
    </row>
    <row r="1088" spans="2:20" ht="15" customHeight="1">
      <c r="B1088" s="90" t="s">
        <v>48666</v>
      </c>
      <c r="C1088" s="210" t="s">
        <v>44743</v>
      </c>
      <c r="D1088" s="135" t="s">
        <v>12050</v>
      </c>
      <c r="E1088" s="270" t="s">
        <v>48667</v>
      </c>
      <c r="F1088" s="270" t="s">
        <v>48668</v>
      </c>
      <c r="G1088" s="270" t="s">
        <v>48669</v>
      </c>
      <c r="H1088" s="270" t="s">
        <v>48670</v>
      </c>
      <c r="I1088" s="270" t="s">
        <v>48671</v>
      </c>
      <c r="J1088" s="135" t="s">
        <v>48672</v>
      </c>
      <c r="K1088" s="135" t="s">
        <v>48673</v>
      </c>
      <c r="L1088" s="210" t="s">
        <v>45700</v>
      </c>
      <c r="M1088" s="94" t="s">
        <v>43499</v>
      </c>
      <c r="N1088" s="249">
        <v>6</v>
      </c>
      <c r="O1088" s="115">
        <v>560000</v>
      </c>
      <c r="P1088" s="124">
        <f t="shared" si="25"/>
        <v>3360000</v>
      </c>
      <c r="Q1088" s="89" t="s">
        <v>47430</v>
      </c>
      <c r="R1088" s="544" t="s">
        <v>48674</v>
      </c>
      <c r="S1088" s="109">
        <v>591010000</v>
      </c>
      <c r="T1088" s="109">
        <v>50</v>
      </c>
    </row>
    <row r="1089" spans="2:20" ht="15" customHeight="1">
      <c r="B1089" s="90" t="s">
        <v>48675</v>
      </c>
      <c r="C1089" s="210" t="s">
        <v>44743</v>
      </c>
      <c r="D1089" s="135" t="s">
        <v>12050</v>
      </c>
      <c r="E1089" s="270" t="s">
        <v>48667</v>
      </c>
      <c r="F1089" s="270" t="s">
        <v>48668</v>
      </c>
      <c r="G1089" s="270" t="s">
        <v>48669</v>
      </c>
      <c r="H1089" s="270" t="s">
        <v>48670</v>
      </c>
      <c r="I1089" s="270" t="s">
        <v>48671</v>
      </c>
      <c r="J1089" s="321" t="s">
        <v>48676</v>
      </c>
      <c r="K1089" s="321" t="s">
        <v>48677</v>
      </c>
      <c r="L1089" s="210" t="s">
        <v>45700</v>
      </c>
      <c r="M1089" s="94" t="s">
        <v>43499</v>
      </c>
      <c r="N1089" s="249">
        <v>6</v>
      </c>
      <c r="O1089" s="115">
        <v>470000</v>
      </c>
      <c r="P1089" s="124">
        <f t="shared" si="25"/>
        <v>2820000</v>
      </c>
      <c r="Q1089" s="89" t="s">
        <v>47430</v>
      </c>
      <c r="R1089" s="544" t="s">
        <v>48674</v>
      </c>
      <c r="S1089" s="109">
        <v>591010000</v>
      </c>
      <c r="T1089" s="109">
        <v>50</v>
      </c>
    </row>
    <row r="1090" spans="2:20" ht="15" customHeight="1">
      <c r="B1090" s="90" t="s">
        <v>48678</v>
      </c>
      <c r="C1090" s="210" t="s">
        <v>44743</v>
      </c>
      <c r="D1090" s="135" t="s">
        <v>12050</v>
      </c>
      <c r="E1090" s="270" t="s">
        <v>48667</v>
      </c>
      <c r="F1090" s="270" t="s">
        <v>48668</v>
      </c>
      <c r="G1090" s="270" t="s">
        <v>48669</v>
      </c>
      <c r="H1090" s="270" t="s">
        <v>48670</v>
      </c>
      <c r="I1090" s="270" t="s">
        <v>48671</v>
      </c>
      <c r="J1090" s="321" t="s">
        <v>48679</v>
      </c>
      <c r="K1090" s="321" t="s">
        <v>48680</v>
      </c>
      <c r="L1090" s="210" t="s">
        <v>45700</v>
      </c>
      <c r="M1090" s="94" t="s">
        <v>43499</v>
      </c>
      <c r="N1090" s="249">
        <v>10</v>
      </c>
      <c r="O1090" s="115">
        <v>710000</v>
      </c>
      <c r="P1090" s="124">
        <f t="shared" si="25"/>
        <v>7100000</v>
      </c>
      <c r="Q1090" s="89" t="s">
        <v>47430</v>
      </c>
      <c r="R1090" s="544" t="s">
        <v>48674</v>
      </c>
      <c r="S1090" s="109">
        <v>591010000</v>
      </c>
      <c r="T1090" s="109">
        <v>50</v>
      </c>
    </row>
    <row r="1091" spans="2:20" ht="15" customHeight="1">
      <c r="B1091" s="90" t="s">
        <v>48681</v>
      </c>
      <c r="C1091" s="210" t="s">
        <v>44743</v>
      </c>
      <c r="D1091" s="135" t="s">
        <v>12050</v>
      </c>
      <c r="E1091" s="270" t="s">
        <v>48667</v>
      </c>
      <c r="F1091" s="270" t="s">
        <v>48668</v>
      </c>
      <c r="G1091" s="270" t="s">
        <v>48669</v>
      </c>
      <c r="H1091" s="270" t="s">
        <v>48670</v>
      </c>
      <c r="I1091" s="270" t="s">
        <v>48671</v>
      </c>
      <c r="J1091" s="321" t="s">
        <v>48682</v>
      </c>
      <c r="K1091" s="453" t="s">
        <v>48683</v>
      </c>
      <c r="L1091" s="210" t="s">
        <v>45700</v>
      </c>
      <c r="M1091" s="84" t="s">
        <v>43499</v>
      </c>
      <c r="N1091" s="97">
        <v>28</v>
      </c>
      <c r="O1091" s="115">
        <v>206000</v>
      </c>
      <c r="P1091" s="124">
        <f t="shared" si="25"/>
        <v>5768000</v>
      </c>
      <c r="Q1091" s="89" t="s">
        <v>47430</v>
      </c>
      <c r="R1091" s="544" t="s">
        <v>48674</v>
      </c>
      <c r="S1091" s="109">
        <v>591010000</v>
      </c>
      <c r="T1091" s="109">
        <v>50</v>
      </c>
    </row>
    <row r="1092" spans="2:20" ht="15" customHeight="1">
      <c r="B1092" s="90" t="s">
        <v>48684</v>
      </c>
      <c r="C1092" s="210" t="s">
        <v>44743</v>
      </c>
      <c r="D1092" s="135" t="s">
        <v>12050</v>
      </c>
      <c r="E1092" s="270" t="s">
        <v>48667</v>
      </c>
      <c r="F1092" s="270" t="s">
        <v>48668</v>
      </c>
      <c r="G1092" s="270" t="s">
        <v>48669</v>
      </c>
      <c r="H1092" s="270" t="s">
        <v>48670</v>
      </c>
      <c r="I1092" s="270" t="s">
        <v>48671</v>
      </c>
      <c r="J1092" s="321" t="s">
        <v>48685</v>
      </c>
      <c r="K1092" s="453" t="s">
        <v>48686</v>
      </c>
      <c r="L1092" s="210" t="s">
        <v>45700</v>
      </c>
      <c r="M1092" s="94" t="s">
        <v>43499</v>
      </c>
      <c r="N1092" s="97">
        <v>6</v>
      </c>
      <c r="O1092" s="115">
        <v>412000</v>
      </c>
      <c r="P1092" s="124">
        <f t="shared" si="25"/>
        <v>2472000</v>
      </c>
      <c r="Q1092" s="89" t="s">
        <v>47430</v>
      </c>
      <c r="R1092" s="544" t="s">
        <v>48674</v>
      </c>
      <c r="S1092" s="109">
        <v>591010000</v>
      </c>
      <c r="T1092" s="109">
        <v>50</v>
      </c>
    </row>
    <row r="1093" spans="2:20" ht="15" customHeight="1">
      <c r="B1093" s="90" t="s">
        <v>48687</v>
      </c>
      <c r="C1093" s="210" t="s">
        <v>44743</v>
      </c>
      <c r="D1093" s="404" t="s">
        <v>12050</v>
      </c>
      <c r="E1093" s="270" t="s">
        <v>48688</v>
      </c>
      <c r="F1093" s="270" t="s">
        <v>48689</v>
      </c>
      <c r="G1093" s="270" t="s">
        <v>48689</v>
      </c>
      <c r="H1093" s="270" t="s">
        <v>48690</v>
      </c>
      <c r="I1093" s="270" t="s">
        <v>48691</v>
      </c>
      <c r="J1093" s="135" t="s">
        <v>48692</v>
      </c>
      <c r="K1093" s="135" t="s">
        <v>48693</v>
      </c>
      <c r="L1093" s="210" t="s">
        <v>45700</v>
      </c>
      <c r="M1093" s="98" t="s">
        <v>44163</v>
      </c>
      <c r="N1093" s="107">
        <v>4000</v>
      </c>
      <c r="O1093" s="107">
        <v>537.5</v>
      </c>
      <c r="P1093" s="108">
        <f t="shared" si="25"/>
        <v>2150000</v>
      </c>
      <c r="Q1093" s="89" t="s">
        <v>47430</v>
      </c>
      <c r="R1093" s="117" t="s">
        <v>48283</v>
      </c>
      <c r="S1093" s="119">
        <v>591010000</v>
      </c>
      <c r="T1093" s="119">
        <v>50</v>
      </c>
    </row>
    <row r="1094" spans="2:20" ht="15" customHeight="1">
      <c r="B1094" s="90" t="s">
        <v>48694</v>
      </c>
      <c r="C1094" s="210" t="s">
        <v>44743</v>
      </c>
      <c r="D1094" s="210" t="s">
        <v>12050</v>
      </c>
      <c r="E1094" s="135" t="s">
        <v>48695</v>
      </c>
      <c r="F1094" s="135" t="s">
        <v>48696</v>
      </c>
      <c r="G1094" s="135" t="s">
        <v>48697</v>
      </c>
      <c r="H1094" s="135" t="s">
        <v>48698</v>
      </c>
      <c r="I1094" s="135" t="s">
        <v>48699</v>
      </c>
      <c r="J1094" s="135" t="s">
        <v>48700</v>
      </c>
      <c r="K1094" s="135" t="s">
        <v>48700</v>
      </c>
      <c r="L1094" s="210" t="s">
        <v>45700</v>
      </c>
      <c r="M1094" s="82" t="s">
        <v>43499</v>
      </c>
      <c r="N1094" s="91">
        <v>6</v>
      </c>
      <c r="O1094" s="97">
        <v>70000</v>
      </c>
      <c r="P1094" s="124">
        <f t="shared" si="25"/>
        <v>420000</v>
      </c>
      <c r="Q1094" s="89" t="s">
        <v>47430</v>
      </c>
      <c r="R1094" s="224" t="s">
        <v>44888</v>
      </c>
      <c r="S1094" s="129">
        <v>591010000</v>
      </c>
      <c r="T1094" s="93">
        <v>100</v>
      </c>
    </row>
    <row r="1095" spans="2:20" ht="15" customHeight="1">
      <c r="B1095" s="90" t="s">
        <v>48701</v>
      </c>
      <c r="C1095" s="210" t="s">
        <v>44743</v>
      </c>
      <c r="D1095" s="210" t="s">
        <v>12050</v>
      </c>
      <c r="E1095" s="135" t="s">
        <v>48695</v>
      </c>
      <c r="F1095" s="135" t="s">
        <v>48696</v>
      </c>
      <c r="G1095" s="135" t="s">
        <v>48697</v>
      </c>
      <c r="H1095" s="135" t="s">
        <v>48698</v>
      </c>
      <c r="I1095" s="135" t="s">
        <v>48699</v>
      </c>
      <c r="J1095" s="135" t="s">
        <v>48702</v>
      </c>
      <c r="K1095" s="135" t="s">
        <v>48702</v>
      </c>
      <c r="L1095" s="210" t="s">
        <v>45700</v>
      </c>
      <c r="M1095" s="82" t="s">
        <v>43499</v>
      </c>
      <c r="N1095" s="91">
        <v>2</v>
      </c>
      <c r="O1095" s="97">
        <v>21250</v>
      </c>
      <c r="P1095" s="124">
        <f t="shared" si="25"/>
        <v>42500</v>
      </c>
      <c r="Q1095" s="89" t="s">
        <v>47430</v>
      </c>
      <c r="R1095" s="224" t="s">
        <v>44888</v>
      </c>
      <c r="S1095" s="129">
        <v>591010000</v>
      </c>
      <c r="T1095" s="93">
        <v>100</v>
      </c>
    </row>
    <row r="1096" spans="2:20" ht="15" customHeight="1">
      <c r="B1096" s="90" t="s">
        <v>48703</v>
      </c>
      <c r="C1096" s="210" t="s">
        <v>44743</v>
      </c>
      <c r="D1096" s="210" t="s">
        <v>12050</v>
      </c>
      <c r="E1096" s="135" t="s">
        <v>48695</v>
      </c>
      <c r="F1096" s="135" t="s">
        <v>48696</v>
      </c>
      <c r="G1096" s="135" t="s">
        <v>48697</v>
      </c>
      <c r="H1096" s="135" t="s">
        <v>48698</v>
      </c>
      <c r="I1096" s="135" t="s">
        <v>48699</v>
      </c>
      <c r="J1096" s="135" t="s">
        <v>48704</v>
      </c>
      <c r="K1096" s="135" t="s">
        <v>48704</v>
      </c>
      <c r="L1096" s="210" t="s">
        <v>45700</v>
      </c>
      <c r="M1096" s="82" t="s">
        <v>43499</v>
      </c>
      <c r="N1096" s="91">
        <v>3</v>
      </c>
      <c r="O1096" s="97">
        <v>28600</v>
      </c>
      <c r="P1096" s="124">
        <f t="shared" si="25"/>
        <v>85800</v>
      </c>
      <c r="Q1096" s="89" t="s">
        <v>47430</v>
      </c>
      <c r="R1096" s="224" t="s">
        <v>44888</v>
      </c>
      <c r="S1096" s="129">
        <v>591010000</v>
      </c>
      <c r="T1096" s="93">
        <v>100</v>
      </c>
    </row>
    <row r="1097" spans="2:20" ht="15" customHeight="1">
      <c r="B1097" s="90" t="s">
        <v>48705</v>
      </c>
      <c r="C1097" s="210" t="s">
        <v>44743</v>
      </c>
      <c r="D1097" s="210" t="s">
        <v>12050</v>
      </c>
      <c r="E1097" s="135" t="s">
        <v>44559</v>
      </c>
      <c r="F1097" s="135" t="s">
        <v>48706</v>
      </c>
      <c r="G1097" s="135" t="s">
        <v>44560</v>
      </c>
      <c r="H1097" s="135" t="s">
        <v>48707</v>
      </c>
      <c r="I1097" s="135" t="s">
        <v>44561</v>
      </c>
      <c r="J1097" s="135" t="s">
        <v>48708</v>
      </c>
      <c r="K1097" s="135" t="s">
        <v>48708</v>
      </c>
      <c r="L1097" s="210" t="s">
        <v>45700</v>
      </c>
      <c r="M1097" s="82" t="s">
        <v>43499</v>
      </c>
      <c r="N1097" s="91">
        <v>3</v>
      </c>
      <c r="O1097" s="97">
        <v>29400</v>
      </c>
      <c r="P1097" s="124">
        <f t="shared" si="25"/>
        <v>88200</v>
      </c>
      <c r="Q1097" s="89" t="s">
        <v>47430</v>
      </c>
      <c r="R1097" s="224" t="s">
        <v>44888</v>
      </c>
      <c r="S1097" s="129">
        <v>591010000</v>
      </c>
      <c r="T1097" s="93">
        <v>100</v>
      </c>
    </row>
    <row r="1098" spans="2:20" ht="15" customHeight="1">
      <c r="B1098" s="90" t="s">
        <v>48709</v>
      </c>
      <c r="C1098" s="210" t="s">
        <v>44743</v>
      </c>
      <c r="D1098" s="210" t="s">
        <v>12050</v>
      </c>
      <c r="E1098" s="135" t="s">
        <v>44559</v>
      </c>
      <c r="F1098" s="135" t="s">
        <v>48706</v>
      </c>
      <c r="G1098" s="135" t="s">
        <v>44560</v>
      </c>
      <c r="H1098" s="135" t="s">
        <v>48707</v>
      </c>
      <c r="I1098" s="135" t="s">
        <v>44561</v>
      </c>
      <c r="J1098" s="135" t="s">
        <v>48710</v>
      </c>
      <c r="K1098" s="135" t="s">
        <v>48710</v>
      </c>
      <c r="L1098" s="210" t="s">
        <v>45700</v>
      </c>
      <c r="M1098" s="82" t="s">
        <v>43499</v>
      </c>
      <c r="N1098" s="91">
        <v>3</v>
      </c>
      <c r="O1098" s="97">
        <v>35000</v>
      </c>
      <c r="P1098" s="124">
        <f t="shared" si="25"/>
        <v>105000</v>
      </c>
      <c r="Q1098" s="89" t="s">
        <v>47430</v>
      </c>
      <c r="R1098" s="224" t="s">
        <v>44888</v>
      </c>
      <c r="S1098" s="129">
        <v>591010000</v>
      </c>
      <c r="T1098" s="93">
        <v>100</v>
      </c>
    </row>
    <row r="1099" spans="2:20" ht="15" customHeight="1">
      <c r="B1099" s="90" t="s">
        <v>48711</v>
      </c>
      <c r="C1099" s="210" t="s">
        <v>44743</v>
      </c>
      <c r="D1099" s="210" t="s">
        <v>12050</v>
      </c>
      <c r="E1099" s="135" t="s">
        <v>44559</v>
      </c>
      <c r="F1099" s="135" t="s">
        <v>48706</v>
      </c>
      <c r="G1099" s="135" t="s">
        <v>44560</v>
      </c>
      <c r="H1099" s="135" t="s">
        <v>48707</v>
      </c>
      <c r="I1099" s="135" t="s">
        <v>44561</v>
      </c>
      <c r="J1099" s="135" t="s">
        <v>48712</v>
      </c>
      <c r="K1099" s="135" t="s">
        <v>48712</v>
      </c>
      <c r="L1099" s="210" t="s">
        <v>45700</v>
      </c>
      <c r="M1099" s="82" t="s">
        <v>43499</v>
      </c>
      <c r="N1099" s="91">
        <v>3</v>
      </c>
      <c r="O1099" s="97">
        <v>34000</v>
      </c>
      <c r="P1099" s="108">
        <f t="shared" si="25"/>
        <v>102000</v>
      </c>
      <c r="Q1099" s="89" t="s">
        <v>47430</v>
      </c>
      <c r="R1099" s="224" t="s">
        <v>44888</v>
      </c>
      <c r="S1099" s="129">
        <v>591010000</v>
      </c>
      <c r="T1099" s="93">
        <v>100</v>
      </c>
    </row>
    <row r="1100" spans="2:20" ht="15" customHeight="1">
      <c r="B1100" s="90" t="s">
        <v>48713</v>
      </c>
      <c r="C1100" s="210" t="s">
        <v>44743</v>
      </c>
      <c r="D1100" s="210" t="s">
        <v>12050</v>
      </c>
      <c r="E1100" s="135" t="s">
        <v>48714</v>
      </c>
      <c r="F1100" s="135" t="s">
        <v>48715</v>
      </c>
      <c r="G1100" s="135" t="s">
        <v>47027</v>
      </c>
      <c r="H1100" s="135" t="s">
        <v>48716</v>
      </c>
      <c r="I1100" s="135" t="s">
        <v>48717</v>
      </c>
      <c r="J1100" s="400" t="s">
        <v>48718</v>
      </c>
      <c r="K1100" s="400" t="s">
        <v>48718</v>
      </c>
      <c r="L1100" s="210" t="s">
        <v>45700</v>
      </c>
      <c r="M1100" s="82" t="s">
        <v>43499</v>
      </c>
      <c r="N1100" s="91">
        <v>3</v>
      </c>
      <c r="O1100" s="91">
        <v>8000</v>
      </c>
      <c r="P1100" s="108">
        <f t="shared" si="25"/>
        <v>24000</v>
      </c>
      <c r="Q1100" s="89" t="s">
        <v>47430</v>
      </c>
      <c r="R1100" s="89" t="s">
        <v>46247</v>
      </c>
      <c r="S1100" s="123">
        <v>591010000</v>
      </c>
      <c r="T1100" s="80">
        <v>100</v>
      </c>
    </row>
    <row r="1101" spans="2:20" ht="15" customHeight="1">
      <c r="B1101" s="90" t="s">
        <v>48719</v>
      </c>
      <c r="C1101" s="210" t="s">
        <v>44743</v>
      </c>
      <c r="D1101" s="135" t="s">
        <v>12050</v>
      </c>
      <c r="E1101" s="414" t="s">
        <v>48720</v>
      </c>
      <c r="F1101" s="270" t="s">
        <v>48721</v>
      </c>
      <c r="G1101" s="414" t="s">
        <v>48722</v>
      </c>
      <c r="H1101" s="270" t="s">
        <v>48723</v>
      </c>
      <c r="I1101" s="414" t="s">
        <v>48724</v>
      </c>
      <c r="J1101" s="135" t="s">
        <v>56564</v>
      </c>
      <c r="K1101" s="270" t="s">
        <v>56565</v>
      </c>
      <c r="L1101" s="210" t="s">
        <v>46139</v>
      </c>
      <c r="M1101" s="87" t="s">
        <v>43499</v>
      </c>
      <c r="N1101" s="107">
        <v>2</v>
      </c>
      <c r="O1101" s="107">
        <v>8100000</v>
      </c>
      <c r="P1101" s="124">
        <f t="shared" si="25"/>
        <v>16200000</v>
      </c>
      <c r="Q1101" s="83" t="s">
        <v>12041</v>
      </c>
      <c r="R1101" s="547" t="s">
        <v>43540</v>
      </c>
      <c r="S1101" s="119">
        <v>591010000</v>
      </c>
      <c r="T1101" s="119">
        <v>30</v>
      </c>
    </row>
    <row r="1102" spans="2:20" ht="15" customHeight="1">
      <c r="B1102" s="90" t="s">
        <v>48725</v>
      </c>
      <c r="C1102" s="210" t="s">
        <v>44743</v>
      </c>
      <c r="D1102" s="135" t="s">
        <v>12050</v>
      </c>
      <c r="E1102" s="414" t="s">
        <v>48726</v>
      </c>
      <c r="F1102" s="270" t="s">
        <v>48727</v>
      </c>
      <c r="G1102" s="414" t="s">
        <v>48728</v>
      </c>
      <c r="H1102" s="270" t="s">
        <v>48727</v>
      </c>
      <c r="I1102" s="414" t="s">
        <v>48728</v>
      </c>
      <c r="J1102" s="135" t="s">
        <v>56566</v>
      </c>
      <c r="K1102" s="270" t="s">
        <v>56567</v>
      </c>
      <c r="L1102" s="210" t="s">
        <v>46139</v>
      </c>
      <c r="M1102" s="87" t="s">
        <v>43499</v>
      </c>
      <c r="N1102" s="107">
        <v>1</v>
      </c>
      <c r="O1102" s="107">
        <v>35599500</v>
      </c>
      <c r="P1102" s="108">
        <f t="shared" si="25"/>
        <v>35599500</v>
      </c>
      <c r="Q1102" s="83" t="s">
        <v>12041</v>
      </c>
      <c r="R1102" s="547" t="s">
        <v>43540</v>
      </c>
      <c r="S1102" s="119">
        <v>591010000</v>
      </c>
      <c r="T1102" s="119">
        <v>30</v>
      </c>
    </row>
    <row r="1103" spans="2:20" ht="15" customHeight="1">
      <c r="B1103" s="90" t="s">
        <v>48729</v>
      </c>
      <c r="C1103" s="210" t="s">
        <v>44743</v>
      </c>
      <c r="D1103" s="135" t="s">
        <v>12050</v>
      </c>
      <c r="E1103" s="270" t="s">
        <v>48730</v>
      </c>
      <c r="F1103" s="270" t="s">
        <v>48731</v>
      </c>
      <c r="G1103" s="270" t="s">
        <v>48732</v>
      </c>
      <c r="H1103" s="270" t="s">
        <v>48733</v>
      </c>
      <c r="I1103" s="270" t="s">
        <v>48734</v>
      </c>
      <c r="J1103" s="135" t="s">
        <v>48735</v>
      </c>
      <c r="K1103" s="135" t="s">
        <v>48735</v>
      </c>
      <c r="L1103" s="210" t="s">
        <v>45700</v>
      </c>
      <c r="M1103" s="87" t="s">
        <v>43499</v>
      </c>
      <c r="N1103" s="107">
        <v>20</v>
      </c>
      <c r="O1103" s="107">
        <v>26450</v>
      </c>
      <c r="P1103" s="108">
        <f t="shared" si="25"/>
        <v>529000</v>
      </c>
      <c r="Q1103" s="89" t="s">
        <v>47430</v>
      </c>
      <c r="R1103" s="544" t="s">
        <v>48736</v>
      </c>
      <c r="S1103" s="109">
        <v>591010000</v>
      </c>
      <c r="T1103" s="109">
        <v>100</v>
      </c>
    </row>
    <row r="1104" spans="2:20" ht="15" customHeight="1">
      <c r="B1104" s="90" t="s">
        <v>48737</v>
      </c>
      <c r="C1104" s="210" t="s">
        <v>44743</v>
      </c>
      <c r="D1104" s="404" t="s">
        <v>12050</v>
      </c>
      <c r="E1104" s="301" t="s">
        <v>46699</v>
      </c>
      <c r="F1104" s="301" t="s">
        <v>48738</v>
      </c>
      <c r="G1104" s="135" t="s">
        <v>46700</v>
      </c>
      <c r="H1104" s="135" t="s">
        <v>48739</v>
      </c>
      <c r="I1104" s="301" t="s">
        <v>46702</v>
      </c>
      <c r="J1104" s="301" t="s">
        <v>48740</v>
      </c>
      <c r="K1104" s="301" t="s">
        <v>48740</v>
      </c>
      <c r="L1104" s="210" t="s">
        <v>45700</v>
      </c>
      <c r="M1104" s="94" t="s">
        <v>43871</v>
      </c>
      <c r="N1104" s="115">
        <v>100</v>
      </c>
      <c r="O1104" s="97">
        <v>103.5</v>
      </c>
      <c r="P1104" s="124">
        <f t="shared" si="25"/>
        <v>10350</v>
      </c>
      <c r="Q1104" s="89" t="s">
        <v>47430</v>
      </c>
      <c r="R1104" s="109" t="s">
        <v>47369</v>
      </c>
      <c r="S1104" s="113">
        <v>591010000</v>
      </c>
      <c r="T1104" s="114">
        <v>100</v>
      </c>
    </row>
    <row r="1105" spans="2:20" ht="15" customHeight="1">
      <c r="B1105" s="90" t="s">
        <v>48741</v>
      </c>
      <c r="C1105" s="210" t="s">
        <v>44743</v>
      </c>
      <c r="D1105" s="404" t="s">
        <v>12050</v>
      </c>
      <c r="E1105" s="135" t="s">
        <v>48742</v>
      </c>
      <c r="F1105" s="135" t="s">
        <v>48743</v>
      </c>
      <c r="G1105" s="135" t="s">
        <v>48744</v>
      </c>
      <c r="H1105" s="135" t="s">
        <v>48745</v>
      </c>
      <c r="I1105" s="135" t="s">
        <v>48746</v>
      </c>
      <c r="J1105" s="135"/>
      <c r="K1105" s="135"/>
      <c r="L1105" s="210" t="s">
        <v>45700</v>
      </c>
      <c r="M1105" s="94" t="s">
        <v>44191</v>
      </c>
      <c r="N1105" s="115">
        <v>30</v>
      </c>
      <c r="O1105" s="97">
        <v>1516.67</v>
      </c>
      <c r="P1105" s="124">
        <f t="shared" si="25"/>
        <v>45500.100000000006</v>
      </c>
      <c r="Q1105" s="89" t="s">
        <v>47430</v>
      </c>
      <c r="R1105" s="109" t="s">
        <v>47369</v>
      </c>
      <c r="S1105" s="113">
        <v>591010000</v>
      </c>
      <c r="T1105" s="114">
        <v>100</v>
      </c>
    </row>
    <row r="1106" spans="2:20" ht="15" customHeight="1">
      <c r="B1106" s="90" t="s">
        <v>48747</v>
      </c>
      <c r="C1106" s="210" t="s">
        <v>44743</v>
      </c>
      <c r="D1106" s="404" t="s">
        <v>12050</v>
      </c>
      <c r="E1106" s="135" t="s">
        <v>48748</v>
      </c>
      <c r="F1106" s="135" t="s">
        <v>48749</v>
      </c>
      <c r="G1106" s="135" t="s">
        <v>44416</v>
      </c>
      <c r="H1106" s="135" t="s">
        <v>48750</v>
      </c>
      <c r="I1106" s="135" t="s">
        <v>48751</v>
      </c>
      <c r="J1106" s="315" t="s">
        <v>48752</v>
      </c>
      <c r="K1106" s="135" t="s">
        <v>48753</v>
      </c>
      <c r="L1106" s="210" t="s">
        <v>45700</v>
      </c>
      <c r="M1106" s="94" t="s">
        <v>44419</v>
      </c>
      <c r="N1106" s="115">
        <v>4</v>
      </c>
      <c r="O1106" s="97">
        <v>1137.5</v>
      </c>
      <c r="P1106" s="108">
        <f t="shared" si="25"/>
        <v>4550</v>
      </c>
      <c r="Q1106" s="89" t="s">
        <v>47430</v>
      </c>
      <c r="R1106" s="109" t="s">
        <v>47369</v>
      </c>
      <c r="S1106" s="113">
        <v>591010000</v>
      </c>
      <c r="T1106" s="114">
        <v>100</v>
      </c>
    </row>
    <row r="1107" spans="2:20" ht="15" customHeight="1">
      <c r="B1107" s="90" t="s">
        <v>48754</v>
      </c>
      <c r="C1107" s="210" t="s">
        <v>44743</v>
      </c>
      <c r="D1107" s="404" t="s">
        <v>12050</v>
      </c>
      <c r="E1107" s="135" t="s">
        <v>48755</v>
      </c>
      <c r="F1107" s="135" t="s">
        <v>48756</v>
      </c>
      <c r="G1107" s="135" t="s">
        <v>44728</v>
      </c>
      <c r="H1107" s="135" t="s">
        <v>48757</v>
      </c>
      <c r="I1107" s="135" t="s">
        <v>48758</v>
      </c>
      <c r="J1107" s="315" t="s">
        <v>48759</v>
      </c>
      <c r="K1107" s="135" t="s">
        <v>48760</v>
      </c>
      <c r="L1107" s="210" t="s">
        <v>45700</v>
      </c>
      <c r="M1107" s="94" t="s">
        <v>43871</v>
      </c>
      <c r="N1107" s="115">
        <v>3</v>
      </c>
      <c r="O1107" s="97">
        <v>500</v>
      </c>
      <c r="P1107" s="124">
        <f t="shared" si="25"/>
        <v>1500</v>
      </c>
      <c r="Q1107" s="89" t="s">
        <v>47430</v>
      </c>
      <c r="R1107" s="109" t="s">
        <v>47369</v>
      </c>
      <c r="S1107" s="113">
        <v>591010000</v>
      </c>
      <c r="T1107" s="114">
        <v>100</v>
      </c>
    </row>
    <row r="1108" spans="2:20" ht="15" customHeight="1">
      <c r="B1108" s="90" t="s">
        <v>48761</v>
      </c>
      <c r="C1108" s="210" t="s">
        <v>44743</v>
      </c>
      <c r="D1108" s="404" t="s">
        <v>12050</v>
      </c>
      <c r="E1108" s="135" t="s">
        <v>48762</v>
      </c>
      <c r="F1108" s="135" t="s">
        <v>48763</v>
      </c>
      <c r="G1108" s="135" t="s">
        <v>46856</v>
      </c>
      <c r="H1108" s="135" t="s">
        <v>48764</v>
      </c>
      <c r="I1108" s="135" t="s">
        <v>48765</v>
      </c>
      <c r="J1108" s="135" t="s">
        <v>48766</v>
      </c>
      <c r="K1108" s="135" t="s">
        <v>48767</v>
      </c>
      <c r="L1108" s="210" t="s">
        <v>45700</v>
      </c>
      <c r="M1108" s="94" t="s">
        <v>43499</v>
      </c>
      <c r="N1108" s="115">
        <v>18</v>
      </c>
      <c r="O1108" s="97">
        <v>1277.78</v>
      </c>
      <c r="P1108" s="108">
        <f t="shared" si="25"/>
        <v>23000.04</v>
      </c>
      <c r="Q1108" s="89" t="s">
        <v>47430</v>
      </c>
      <c r="R1108" s="109" t="s">
        <v>47369</v>
      </c>
      <c r="S1108" s="113">
        <v>591010000</v>
      </c>
      <c r="T1108" s="114">
        <v>100</v>
      </c>
    </row>
    <row r="1109" spans="2:20" ht="15" customHeight="1">
      <c r="B1109" s="90" t="s">
        <v>48768</v>
      </c>
      <c r="C1109" s="210" t="s">
        <v>44743</v>
      </c>
      <c r="D1109" s="404" t="s">
        <v>12050</v>
      </c>
      <c r="E1109" s="270" t="s">
        <v>48769</v>
      </c>
      <c r="F1109" s="301" t="s">
        <v>48738</v>
      </c>
      <c r="G1109" s="135" t="s">
        <v>46700</v>
      </c>
      <c r="H1109" s="135" t="s">
        <v>48770</v>
      </c>
      <c r="I1109" s="270" t="s">
        <v>48771</v>
      </c>
      <c r="J1109" s="135" t="s">
        <v>48772</v>
      </c>
      <c r="K1109" s="135" t="s">
        <v>48773</v>
      </c>
      <c r="L1109" s="210" t="s">
        <v>45700</v>
      </c>
      <c r="M1109" s="94" t="s">
        <v>43499</v>
      </c>
      <c r="N1109" s="115">
        <v>10</v>
      </c>
      <c r="O1109" s="97">
        <v>470</v>
      </c>
      <c r="P1109" s="124">
        <f t="shared" si="25"/>
        <v>4700</v>
      </c>
      <c r="Q1109" s="89" t="s">
        <v>47430</v>
      </c>
      <c r="R1109" s="109" t="s">
        <v>47369</v>
      </c>
      <c r="S1109" s="113">
        <v>591010000</v>
      </c>
      <c r="T1109" s="114">
        <v>100</v>
      </c>
    </row>
    <row r="1110" spans="2:20" ht="15" customHeight="1">
      <c r="B1110" s="90" t="s">
        <v>48774</v>
      </c>
      <c r="C1110" s="210" t="s">
        <v>44743</v>
      </c>
      <c r="D1110" s="404" t="s">
        <v>12050</v>
      </c>
      <c r="E1110" s="135" t="s">
        <v>46719</v>
      </c>
      <c r="F1110" s="135" t="s">
        <v>48775</v>
      </c>
      <c r="G1110" s="135" t="s">
        <v>46721</v>
      </c>
      <c r="H1110" s="135" t="s">
        <v>48776</v>
      </c>
      <c r="I1110" s="135" t="s">
        <v>46723</v>
      </c>
      <c r="J1110" s="135" t="s">
        <v>48777</v>
      </c>
      <c r="K1110" s="135" t="s">
        <v>48777</v>
      </c>
      <c r="L1110" s="210" t="s">
        <v>45700</v>
      </c>
      <c r="M1110" s="94" t="s">
        <v>43499</v>
      </c>
      <c r="N1110" s="115">
        <v>5</v>
      </c>
      <c r="O1110" s="97">
        <v>940</v>
      </c>
      <c r="P1110" s="108">
        <f t="shared" si="25"/>
        <v>4700</v>
      </c>
      <c r="Q1110" s="89" t="s">
        <v>47430</v>
      </c>
      <c r="R1110" s="109" t="s">
        <v>47369</v>
      </c>
      <c r="S1110" s="113">
        <v>591010000</v>
      </c>
      <c r="T1110" s="114">
        <v>100</v>
      </c>
    </row>
    <row r="1111" spans="2:20" ht="15" customHeight="1">
      <c r="B1111" s="90" t="s">
        <v>48778</v>
      </c>
      <c r="C1111" s="210" t="s">
        <v>44743</v>
      </c>
      <c r="D1111" s="404" t="s">
        <v>12050</v>
      </c>
      <c r="E1111" s="135" t="s">
        <v>48779</v>
      </c>
      <c r="F1111" s="135" t="s">
        <v>48780</v>
      </c>
      <c r="G1111" s="135" t="s">
        <v>46728</v>
      </c>
      <c r="H1111" s="135" t="s">
        <v>48781</v>
      </c>
      <c r="I1111" s="135" t="s">
        <v>48782</v>
      </c>
      <c r="J1111" s="135" t="s">
        <v>48783</v>
      </c>
      <c r="K1111" s="135" t="s">
        <v>48783</v>
      </c>
      <c r="L1111" s="210" t="s">
        <v>45700</v>
      </c>
      <c r="M1111" s="94" t="s">
        <v>43499</v>
      </c>
      <c r="N1111" s="115">
        <v>10</v>
      </c>
      <c r="O1111" s="97">
        <v>800</v>
      </c>
      <c r="P1111" s="108">
        <f t="shared" si="25"/>
        <v>8000</v>
      </c>
      <c r="Q1111" s="89" t="s">
        <v>47430</v>
      </c>
      <c r="R1111" s="109" t="s">
        <v>47369</v>
      </c>
      <c r="S1111" s="113">
        <v>591010000</v>
      </c>
      <c r="T1111" s="114">
        <v>100</v>
      </c>
    </row>
    <row r="1112" spans="2:20" ht="15" customHeight="1">
      <c r="B1112" s="90" t="s">
        <v>48784</v>
      </c>
      <c r="C1112" s="210" t="s">
        <v>44743</v>
      </c>
      <c r="D1112" s="135" t="s">
        <v>12050</v>
      </c>
      <c r="E1112" s="270" t="s">
        <v>48785</v>
      </c>
      <c r="F1112" s="270" t="s">
        <v>48786</v>
      </c>
      <c r="G1112" s="270" t="s">
        <v>48787</v>
      </c>
      <c r="H1112" s="270" t="s">
        <v>48788</v>
      </c>
      <c r="I1112" s="270" t="s">
        <v>48789</v>
      </c>
      <c r="J1112" s="135" t="s">
        <v>48790</v>
      </c>
      <c r="K1112" s="135" t="s">
        <v>48790</v>
      </c>
      <c r="L1112" s="210" t="s">
        <v>45700</v>
      </c>
      <c r="M1112" s="94" t="s">
        <v>43499</v>
      </c>
      <c r="N1112" s="250">
        <v>1</v>
      </c>
      <c r="O1112" s="250">
        <v>55100</v>
      </c>
      <c r="P1112" s="108">
        <f t="shared" si="25"/>
        <v>55100</v>
      </c>
      <c r="Q1112" s="89" t="s">
        <v>47430</v>
      </c>
      <c r="R1112" s="541" t="s">
        <v>43500</v>
      </c>
      <c r="S1112" s="109">
        <v>591010000</v>
      </c>
      <c r="T1112" s="109">
        <v>30</v>
      </c>
    </row>
    <row r="1113" spans="2:20" ht="15" customHeight="1">
      <c r="B1113" s="90" t="s">
        <v>48791</v>
      </c>
      <c r="C1113" s="210" t="s">
        <v>44743</v>
      </c>
      <c r="D1113" s="135" t="s">
        <v>12050</v>
      </c>
      <c r="E1113" s="270" t="s">
        <v>48785</v>
      </c>
      <c r="F1113" s="270" t="s">
        <v>48786</v>
      </c>
      <c r="G1113" s="270" t="s">
        <v>48787</v>
      </c>
      <c r="H1113" s="270" t="s">
        <v>48792</v>
      </c>
      <c r="I1113" s="270" t="s">
        <v>48789</v>
      </c>
      <c r="J1113" s="135" t="s">
        <v>48793</v>
      </c>
      <c r="K1113" s="135" t="s">
        <v>48793</v>
      </c>
      <c r="L1113" s="210" t="s">
        <v>45700</v>
      </c>
      <c r="M1113" s="94" t="s">
        <v>43499</v>
      </c>
      <c r="N1113" s="250">
        <v>1</v>
      </c>
      <c r="O1113" s="250">
        <v>49110</v>
      </c>
      <c r="P1113" s="124">
        <f t="shared" si="25"/>
        <v>49110</v>
      </c>
      <c r="Q1113" s="89" t="s">
        <v>47430</v>
      </c>
      <c r="R1113" s="541" t="s">
        <v>43500</v>
      </c>
      <c r="S1113" s="109">
        <v>591010000</v>
      </c>
      <c r="T1113" s="109">
        <v>30</v>
      </c>
    </row>
    <row r="1114" spans="2:20" ht="15" customHeight="1">
      <c r="B1114" s="90" t="s">
        <v>48794</v>
      </c>
      <c r="C1114" s="210" t="s">
        <v>44743</v>
      </c>
      <c r="D1114" s="135" t="s">
        <v>12050</v>
      </c>
      <c r="E1114" s="270" t="s">
        <v>48785</v>
      </c>
      <c r="F1114" s="270" t="s">
        <v>48786</v>
      </c>
      <c r="G1114" s="270" t="s">
        <v>48787</v>
      </c>
      <c r="H1114" s="270" t="s">
        <v>48792</v>
      </c>
      <c r="I1114" s="270" t="s">
        <v>48789</v>
      </c>
      <c r="J1114" s="135" t="s">
        <v>48795</v>
      </c>
      <c r="K1114" s="135" t="s">
        <v>48795</v>
      </c>
      <c r="L1114" s="210" t="s">
        <v>45700</v>
      </c>
      <c r="M1114" s="94" t="s">
        <v>43499</v>
      </c>
      <c r="N1114" s="250">
        <v>2</v>
      </c>
      <c r="O1114" s="250">
        <v>107400</v>
      </c>
      <c r="P1114" s="108">
        <f t="shared" si="25"/>
        <v>214800</v>
      </c>
      <c r="Q1114" s="89" t="s">
        <v>47430</v>
      </c>
      <c r="R1114" s="541" t="s">
        <v>43500</v>
      </c>
      <c r="S1114" s="109">
        <v>591010000</v>
      </c>
      <c r="T1114" s="109">
        <v>30</v>
      </c>
    </row>
    <row r="1115" spans="2:20" ht="15" customHeight="1">
      <c r="B1115" s="90" t="s">
        <v>48796</v>
      </c>
      <c r="C1115" s="210" t="s">
        <v>44743</v>
      </c>
      <c r="D1115" s="135" t="s">
        <v>12050</v>
      </c>
      <c r="E1115" s="270" t="s">
        <v>48785</v>
      </c>
      <c r="F1115" s="270" t="s">
        <v>48786</v>
      </c>
      <c r="G1115" s="270" t="s">
        <v>48787</v>
      </c>
      <c r="H1115" s="270" t="s">
        <v>48792</v>
      </c>
      <c r="I1115" s="270" t="s">
        <v>48789</v>
      </c>
      <c r="J1115" s="135" t="s">
        <v>48797</v>
      </c>
      <c r="K1115" s="135" t="s">
        <v>48797</v>
      </c>
      <c r="L1115" s="210" t="s">
        <v>45700</v>
      </c>
      <c r="M1115" s="94" t="s">
        <v>43499</v>
      </c>
      <c r="N1115" s="250">
        <v>1</v>
      </c>
      <c r="O1115" s="250">
        <v>154600</v>
      </c>
      <c r="P1115" s="108">
        <f t="shared" si="25"/>
        <v>154600</v>
      </c>
      <c r="Q1115" s="89" t="s">
        <v>47430</v>
      </c>
      <c r="R1115" s="541" t="s">
        <v>43500</v>
      </c>
      <c r="S1115" s="109">
        <v>591010000</v>
      </c>
      <c r="T1115" s="109">
        <v>30</v>
      </c>
    </row>
    <row r="1116" spans="2:20" ht="15" customHeight="1">
      <c r="B1116" s="90" t="s">
        <v>48798</v>
      </c>
      <c r="C1116" s="210" t="s">
        <v>44743</v>
      </c>
      <c r="D1116" s="404" t="s">
        <v>12050</v>
      </c>
      <c r="E1116" s="135" t="s">
        <v>48799</v>
      </c>
      <c r="F1116" s="135" t="s">
        <v>48800</v>
      </c>
      <c r="G1116" s="135" t="s">
        <v>48801</v>
      </c>
      <c r="H1116" s="135" t="s">
        <v>48802</v>
      </c>
      <c r="I1116" s="135" t="s">
        <v>48803</v>
      </c>
      <c r="J1116" s="135" t="s">
        <v>48804</v>
      </c>
      <c r="K1116" s="301" t="s">
        <v>48805</v>
      </c>
      <c r="L1116" s="210" t="s">
        <v>45700</v>
      </c>
      <c r="M1116" s="94" t="s">
        <v>43499</v>
      </c>
      <c r="N1116" s="107">
        <v>7</v>
      </c>
      <c r="O1116" s="97">
        <v>12571.428</v>
      </c>
      <c r="P1116" s="121">
        <f t="shared" ref="P1116:P1138" si="27">IFERROR(N1116*O1116,0)</f>
        <v>87999.995999999999</v>
      </c>
      <c r="Q1116" s="89" t="s">
        <v>47430</v>
      </c>
      <c r="R1116" s="109" t="s">
        <v>48283</v>
      </c>
      <c r="S1116" s="113">
        <v>591010000</v>
      </c>
      <c r="T1116" s="114">
        <v>50</v>
      </c>
    </row>
    <row r="1117" spans="2:20" ht="15" customHeight="1">
      <c r="B1117" s="90" t="s">
        <v>48806</v>
      </c>
      <c r="C1117" s="210" t="s">
        <v>44743</v>
      </c>
      <c r="D1117" s="404" t="s">
        <v>12050</v>
      </c>
      <c r="E1117" s="135" t="s">
        <v>48799</v>
      </c>
      <c r="F1117" s="135" t="s">
        <v>48800</v>
      </c>
      <c r="G1117" s="135" t="s">
        <v>48801</v>
      </c>
      <c r="H1117" s="135" t="s">
        <v>48802</v>
      </c>
      <c r="I1117" s="135" t="s">
        <v>48803</v>
      </c>
      <c r="J1117" s="135" t="s">
        <v>48807</v>
      </c>
      <c r="K1117" s="301" t="s">
        <v>48808</v>
      </c>
      <c r="L1117" s="210" t="s">
        <v>45700</v>
      </c>
      <c r="M1117" s="94" t="s">
        <v>43499</v>
      </c>
      <c r="N1117" s="107">
        <v>2</v>
      </c>
      <c r="O1117" s="97">
        <v>8050</v>
      </c>
      <c r="P1117" s="121">
        <f t="shared" si="27"/>
        <v>16100</v>
      </c>
      <c r="Q1117" s="89" t="s">
        <v>47430</v>
      </c>
      <c r="R1117" s="109" t="s">
        <v>48283</v>
      </c>
      <c r="S1117" s="113">
        <v>591010000</v>
      </c>
      <c r="T1117" s="114">
        <v>50</v>
      </c>
    </row>
    <row r="1118" spans="2:20" ht="15" customHeight="1">
      <c r="B1118" s="90" t="s">
        <v>48809</v>
      </c>
      <c r="C1118" s="210" t="s">
        <v>44743</v>
      </c>
      <c r="D1118" s="404" t="s">
        <v>12050</v>
      </c>
      <c r="E1118" s="135" t="s">
        <v>43991</v>
      </c>
      <c r="F1118" s="135" t="s">
        <v>48810</v>
      </c>
      <c r="G1118" s="135" t="s">
        <v>43975</v>
      </c>
      <c r="H1118" s="135" t="s">
        <v>48811</v>
      </c>
      <c r="I1118" s="135" t="s">
        <v>43992</v>
      </c>
      <c r="J1118" s="315" t="s">
        <v>48812</v>
      </c>
      <c r="K1118" s="301" t="s">
        <v>48812</v>
      </c>
      <c r="L1118" s="210" t="s">
        <v>45700</v>
      </c>
      <c r="M1118" s="94" t="s">
        <v>43499</v>
      </c>
      <c r="N1118" s="107">
        <v>2</v>
      </c>
      <c r="O1118" s="97">
        <v>39650</v>
      </c>
      <c r="P1118" s="121">
        <f t="shared" si="27"/>
        <v>79300</v>
      </c>
      <c r="Q1118" s="89" t="s">
        <v>47430</v>
      </c>
      <c r="R1118" s="109" t="s">
        <v>48283</v>
      </c>
      <c r="S1118" s="113">
        <v>591010000</v>
      </c>
      <c r="T1118" s="114">
        <v>50</v>
      </c>
    </row>
    <row r="1119" spans="2:20" ht="15" customHeight="1">
      <c r="B1119" s="90" t="s">
        <v>48813</v>
      </c>
      <c r="C1119" s="210" t="s">
        <v>44743</v>
      </c>
      <c r="D1119" s="404" t="s">
        <v>12050</v>
      </c>
      <c r="E1119" s="135" t="s">
        <v>43991</v>
      </c>
      <c r="F1119" s="444" t="s">
        <v>48814</v>
      </c>
      <c r="G1119" s="135" t="s">
        <v>43975</v>
      </c>
      <c r="H1119" s="135" t="s">
        <v>48811</v>
      </c>
      <c r="I1119" s="135" t="s">
        <v>43992</v>
      </c>
      <c r="J1119" s="315" t="s">
        <v>48815</v>
      </c>
      <c r="K1119" s="301" t="s">
        <v>48815</v>
      </c>
      <c r="L1119" s="210" t="s">
        <v>45700</v>
      </c>
      <c r="M1119" s="94" t="s">
        <v>43499</v>
      </c>
      <c r="N1119" s="107">
        <v>2</v>
      </c>
      <c r="O1119" s="97">
        <v>42700</v>
      </c>
      <c r="P1119" s="121">
        <f t="shared" si="27"/>
        <v>85400</v>
      </c>
      <c r="Q1119" s="89" t="s">
        <v>47430</v>
      </c>
      <c r="R1119" s="109" t="s">
        <v>48283</v>
      </c>
      <c r="S1119" s="113">
        <v>591010000</v>
      </c>
      <c r="T1119" s="114">
        <v>50</v>
      </c>
    </row>
    <row r="1120" spans="2:20" ht="15" customHeight="1">
      <c r="B1120" s="90" t="s">
        <v>48816</v>
      </c>
      <c r="C1120" s="210" t="s">
        <v>44743</v>
      </c>
      <c r="D1120" s="404" t="s">
        <v>12050</v>
      </c>
      <c r="E1120" s="135" t="s">
        <v>43991</v>
      </c>
      <c r="F1120" s="135" t="s">
        <v>48817</v>
      </c>
      <c r="G1120" s="135" t="s">
        <v>43975</v>
      </c>
      <c r="H1120" s="135" t="s">
        <v>48811</v>
      </c>
      <c r="I1120" s="135" t="s">
        <v>43992</v>
      </c>
      <c r="J1120" s="135" t="s">
        <v>48818</v>
      </c>
      <c r="K1120" s="301" t="s">
        <v>48818</v>
      </c>
      <c r="L1120" s="210" t="s">
        <v>45700</v>
      </c>
      <c r="M1120" s="94" t="s">
        <v>43499</v>
      </c>
      <c r="N1120" s="107">
        <v>4</v>
      </c>
      <c r="O1120" s="97">
        <v>46000</v>
      </c>
      <c r="P1120" s="121">
        <f t="shared" si="27"/>
        <v>184000</v>
      </c>
      <c r="Q1120" s="89" t="s">
        <v>47430</v>
      </c>
      <c r="R1120" s="109" t="s">
        <v>48283</v>
      </c>
      <c r="S1120" s="113">
        <v>591010000</v>
      </c>
      <c r="T1120" s="114">
        <v>50</v>
      </c>
    </row>
    <row r="1121" spans="2:20" ht="15" customHeight="1">
      <c r="B1121" s="90" t="s">
        <v>48819</v>
      </c>
      <c r="C1121" s="210" t="s">
        <v>44743</v>
      </c>
      <c r="D1121" s="404" t="s">
        <v>12050</v>
      </c>
      <c r="E1121" s="135" t="s">
        <v>43991</v>
      </c>
      <c r="F1121" s="135" t="s">
        <v>48810</v>
      </c>
      <c r="G1121" s="135" t="s">
        <v>43975</v>
      </c>
      <c r="H1121" s="135" t="s">
        <v>48811</v>
      </c>
      <c r="I1121" s="135" t="s">
        <v>43992</v>
      </c>
      <c r="J1121" s="135" t="s">
        <v>48820</v>
      </c>
      <c r="K1121" s="301" t="s">
        <v>48820</v>
      </c>
      <c r="L1121" s="210" t="s">
        <v>45700</v>
      </c>
      <c r="M1121" s="94" t="s">
        <v>43499</v>
      </c>
      <c r="N1121" s="107">
        <v>4</v>
      </c>
      <c r="O1121" s="97">
        <v>48750</v>
      </c>
      <c r="P1121" s="121">
        <f t="shared" si="27"/>
        <v>195000</v>
      </c>
      <c r="Q1121" s="89" t="s">
        <v>47430</v>
      </c>
      <c r="R1121" s="109" t="s">
        <v>48283</v>
      </c>
      <c r="S1121" s="113">
        <v>591010000</v>
      </c>
      <c r="T1121" s="114">
        <v>50</v>
      </c>
    </row>
    <row r="1122" spans="2:20" ht="15" customHeight="1">
      <c r="B1122" s="90" t="s">
        <v>48821</v>
      </c>
      <c r="C1122" s="210" t="s">
        <v>44743</v>
      </c>
      <c r="D1122" s="404" t="s">
        <v>12050</v>
      </c>
      <c r="E1122" s="135" t="s">
        <v>43991</v>
      </c>
      <c r="F1122" s="135" t="s">
        <v>48817</v>
      </c>
      <c r="G1122" s="135" t="s">
        <v>43975</v>
      </c>
      <c r="H1122" s="135" t="s">
        <v>48811</v>
      </c>
      <c r="I1122" s="135" t="s">
        <v>43992</v>
      </c>
      <c r="J1122" s="135" t="s">
        <v>48822</v>
      </c>
      <c r="K1122" s="301" t="s">
        <v>48822</v>
      </c>
      <c r="L1122" s="210" t="s">
        <v>45700</v>
      </c>
      <c r="M1122" s="94" t="s">
        <v>43499</v>
      </c>
      <c r="N1122" s="107">
        <v>2</v>
      </c>
      <c r="O1122" s="97">
        <v>51650</v>
      </c>
      <c r="P1122" s="121">
        <f t="shared" si="27"/>
        <v>103300</v>
      </c>
      <c r="Q1122" s="89" t="s">
        <v>47430</v>
      </c>
      <c r="R1122" s="109" t="s">
        <v>48283</v>
      </c>
      <c r="S1122" s="113">
        <v>591010000</v>
      </c>
      <c r="T1122" s="114">
        <v>50</v>
      </c>
    </row>
    <row r="1123" spans="2:20" ht="15" customHeight="1">
      <c r="B1123" s="90" t="s">
        <v>48823</v>
      </c>
      <c r="C1123" s="210" t="s">
        <v>44743</v>
      </c>
      <c r="D1123" s="404" t="s">
        <v>12050</v>
      </c>
      <c r="E1123" s="135" t="s">
        <v>43991</v>
      </c>
      <c r="F1123" s="135" t="s">
        <v>48810</v>
      </c>
      <c r="G1123" s="135" t="s">
        <v>43975</v>
      </c>
      <c r="H1123" s="135" t="s">
        <v>48811</v>
      </c>
      <c r="I1123" s="135" t="s">
        <v>43992</v>
      </c>
      <c r="J1123" s="135" t="s">
        <v>48824</v>
      </c>
      <c r="K1123" s="301" t="s">
        <v>48824</v>
      </c>
      <c r="L1123" s="210" t="s">
        <v>45700</v>
      </c>
      <c r="M1123" s="94" t="s">
        <v>43499</v>
      </c>
      <c r="N1123" s="107">
        <v>2</v>
      </c>
      <c r="O1123" s="97">
        <v>46000</v>
      </c>
      <c r="P1123" s="121">
        <f t="shared" si="27"/>
        <v>92000</v>
      </c>
      <c r="Q1123" s="89" t="s">
        <v>47430</v>
      </c>
      <c r="R1123" s="109" t="s">
        <v>48283</v>
      </c>
      <c r="S1123" s="113">
        <v>591010000</v>
      </c>
      <c r="T1123" s="114">
        <v>50</v>
      </c>
    </row>
    <row r="1124" spans="2:20" ht="15" customHeight="1">
      <c r="B1124" s="90" t="s">
        <v>48825</v>
      </c>
      <c r="C1124" s="210" t="s">
        <v>44743</v>
      </c>
      <c r="D1124" s="404" t="s">
        <v>12050</v>
      </c>
      <c r="E1124" s="135" t="s">
        <v>43991</v>
      </c>
      <c r="F1124" s="135" t="s">
        <v>48817</v>
      </c>
      <c r="G1124" s="135" t="s">
        <v>43975</v>
      </c>
      <c r="H1124" s="135" t="s">
        <v>48811</v>
      </c>
      <c r="I1124" s="135" t="s">
        <v>43992</v>
      </c>
      <c r="J1124" s="135" t="s">
        <v>48826</v>
      </c>
      <c r="K1124" s="301" t="s">
        <v>48826</v>
      </c>
      <c r="L1124" s="210" t="s">
        <v>45700</v>
      </c>
      <c r="M1124" s="94" t="s">
        <v>43499</v>
      </c>
      <c r="N1124" s="107">
        <v>2</v>
      </c>
      <c r="O1124" s="97">
        <v>32800</v>
      </c>
      <c r="P1124" s="121">
        <f t="shared" si="27"/>
        <v>65600</v>
      </c>
      <c r="Q1124" s="89" t="s">
        <v>47430</v>
      </c>
      <c r="R1124" s="109" t="s">
        <v>48283</v>
      </c>
      <c r="S1124" s="113">
        <v>591010000</v>
      </c>
      <c r="T1124" s="114">
        <v>50</v>
      </c>
    </row>
    <row r="1125" spans="2:20" ht="15" customHeight="1">
      <c r="B1125" s="90" t="s">
        <v>48827</v>
      </c>
      <c r="C1125" s="210" t="s">
        <v>44743</v>
      </c>
      <c r="D1125" s="404" t="s">
        <v>12050</v>
      </c>
      <c r="E1125" s="135" t="s">
        <v>43982</v>
      </c>
      <c r="F1125" s="135" t="s">
        <v>48810</v>
      </c>
      <c r="G1125" s="135" t="s">
        <v>43975</v>
      </c>
      <c r="H1125" s="135" t="s">
        <v>48828</v>
      </c>
      <c r="I1125" s="135" t="s">
        <v>43983</v>
      </c>
      <c r="J1125" s="135" t="s">
        <v>48829</v>
      </c>
      <c r="K1125" s="301" t="s">
        <v>48829</v>
      </c>
      <c r="L1125" s="210" t="s">
        <v>45700</v>
      </c>
      <c r="M1125" s="94" t="s">
        <v>43499</v>
      </c>
      <c r="N1125" s="107">
        <v>4</v>
      </c>
      <c r="O1125" s="97">
        <v>6700</v>
      </c>
      <c r="P1125" s="121">
        <f t="shared" si="27"/>
        <v>26800</v>
      </c>
      <c r="Q1125" s="89" t="s">
        <v>47430</v>
      </c>
      <c r="R1125" s="109" t="s">
        <v>48283</v>
      </c>
      <c r="S1125" s="113">
        <v>591010000</v>
      </c>
      <c r="T1125" s="114">
        <v>50</v>
      </c>
    </row>
    <row r="1126" spans="2:20" ht="15" customHeight="1">
      <c r="B1126" s="90" t="s">
        <v>48830</v>
      </c>
      <c r="C1126" s="210" t="s">
        <v>44743</v>
      </c>
      <c r="D1126" s="90" t="s">
        <v>12050</v>
      </c>
      <c r="E1126" s="299" t="s">
        <v>48831</v>
      </c>
      <c r="F1126" s="299" t="s">
        <v>48832</v>
      </c>
      <c r="G1126" s="299" t="s">
        <v>48833</v>
      </c>
      <c r="H1126" s="299" t="s">
        <v>48834</v>
      </c>
      <c r="I1126" s="299" t="s">
        <v>48835</v>
      </c>
      <c r="J1126" s="454" t="s">
        <v>48836</v>
      </c>
      <c r="K1126" s="454" t="s">
        <v>48836</v>
      </c>
      <c r="L1126" s="210" t="s">
        <v>45700</v>
      </c>
      <c r="M1126" s="237" t="s">
        <v>43871</v>
      </c>
      <c r="N1126" s="97">
        <v>4.4000000000000004</v>
      </c>
      <c r="O1126" s="134">
        <v>1652</v>
      </c>
      <c r="P1126" s="121">
        <f t="shared" si="27"/>
        <v>7268.8</v>
      </c>
      <c r="Q1126" s="80" t="s">
        <v>12040</v>
      </c>
      <c r="R1126" s="80" t="s">
        <v>46188</v>
      </c>
      <c r="S1126" s="133">
        <v>591010000</v>
      </c>
      <c r="T1126" s="217">
        <v>0</v>
      </c>
    </row>
    <row r="1127" spans="2:20" ht="15" customHeight="1">
      <c r="B1127" s="90" t="s">
        <v>48837</v>
      </c>
      <c r="C1127" s="210" t="s">
        <v>44743</v>
      </c>
      <c r="D1127" s="90" t="s">
        <v>12050</v>
      </c>
      <c r="E1127" s="299" t="s">
        <v>48838</v>
      </c>
      <c r="F1127" s="299" t="s">
        <v>48839</v>
      </c>
      <c r="G1127" s="299" t="s">
        <v>46778</v>
      </c>
      <c r="H1127" s="299" t="s">
        <v>48840</v>
      </c>
      <c r="I1127" s="299" t="s">
        <v>48841</v>
      </c>
      <c r="J1127" s="454" t="s">
        <v>48842</v>
      </c>
      <c r="K1127" s="454" t="s">
        <v>48842</v>
      </c>
      <c r="L1127" s="210" t="s">
        <v>45700</v>
      </c>
      <c r="M1127" s="237" t="s">
        <v>43871</v>
      </c>
      <c r="N1127" s="97">
        <v>316</v>
      </c>
      <c r="O1127" s="134">
        <v>983</v>
      </c>
      <c r="P1127" s="121">
        <f t="shared" si="27"/>
        <v>310628</v>
      </c>
      <c r="Q1127" s="80" t="s">
        <v>12040</v>
      </c>
      <c r="R1127" s="80" t="s">
        <v>46188</v>
      </c>
      <c r="S1127" s="133">
        <v>591010000</v>
      </c>
      <c r="T1127" s="217">
        <v>0</v>
      </c>
    </row>
    <row r="1128" spans="2:20" ht="15" customHeight="1">
      <c r="B1128" s="90" t="s">
        <v>48843</v>
      </c>
      <c r="C1128" s="210" t="s">
        <v>44743</v>
      </c>
      <c r="D1128" s="90" t="s">
        <v>12050</v>
      </c>
      <c r="E1128" s="270" t="s">
        <v>48844</v>
      </c>
      <c r="F1128" s="299" t="s">
        <v>48839</v>
      </c>
      <c r="G1128" s="299" t="s">
        <v>46778</v>
      </c>
      <c r="H1128" s="270" t="s">
        <v>48845</v>
      </c>
      <c r="I1128" s="270" t="s">
        <v>48846</v>
      </c>
      <c r="J1128" s="299" t="s">
        <v>48847</v>
      </c>
      <c r="K1128" s="299" t="s">
        <v>48847</v>
      </c>
      <c r="L1128" s="210" t="s">
        <v>45700</v>
      </c>
      <c r="M1128" s="237" t="s">
        <v>43871</v>
      </c>
      <c r="N1128" s="97">
        <v>342</v>
      </c>
      <c r="O1128" s="97">
        <v>574</v>
      </c>
      <c r="P1128" s="121">
        <f t="shared" si="27"/>
        <v>196308</v>
      </c>
      <c r="Q1128" s="80" t="s">
        <v>12040</v>
      </c>
      <c r="R1128" s="80" t="s">
        <v>46188</v>
      </c>
      <c r="S1128" s="133">
        <v>591010000</v>
      </c>
      <c r="T1128" s="217">
        <v>0</v>
      </c>
    </row>
    <row r="1129" spans="2:20" ht="15" customHeight="1">
      <c r="B1129" s="90" t="s">
        <v>48848</v>
      </c>
      <c r="C1129" s="210" t="s">
        <v>44743</v>
      </c>
      <c r="D1129" s="210" t="s">
        <v>12050</v>
      </c>
      <c r="E1129" s="212" t="s">
        <v>48849</v>
      </c>
      <c r="F1129" s="212" t="s">
        <v>48850</v>
      </c>
      <c r="G1129" s="212" t="s">
        <v>48851</v>
      </c>
      <c r="H1129" s="212" t="s">
        <v>48852</v>
      </c>
      <c r="I1129" s="212" t="s">
        <v>48853</v>
      </c>
      <c r="J1129" s="212" t="s">
        <v>48854</v>
      </c>
      <c r="K1129" s="212" t="s">
        <v>48855</v>
      </c>
      <c r="L1129" s="210" t="s">
        <v>45700</v>
      </c>
      <c r="M1129" s="82" t="s">
        <v>43499</v>
      </c>
      <c r="N1129" s="128">
        <v>1</v>
      </c>
      <c r="O1129" s="128">
        <v>20000</v>
      </c>
      <c r="P1129" s="124">
        <f t="shared" si="27"/>
        <v>20000</v>
      </c>
      <c r="Q1129" s="89" t="s">
        <v>12041</v>
      </c>
      <c r="R1129" s="89" t="s">
        <v>46158</v>
      </c>
      <c r="S1129" s="123">
        <v>591010000</v>
      </c>
      <c r="T1129" s="80">
        <v>100</v>
      </c>
    </row>
    <row r="1130" spans="2:20" ht="15" customHeight="1">
      <c r="B1130" s="90" t="s">
        <v>48856</v>
      </c>
      <c r="C1130" s="210" t="s">
        <v>44743</v>
      </c>
      <c r="D1130" s="210" t="s">
        <v>12050</v>
      </c>
      <c r="E1130" s="401" t="s">
        <v>43535</v>
      </c>
      <c r="F1130" s="401" t="s">
        <v>48857</v>
      </c>
      <c r="G1130" s="401" t="s">
        <v>44466</v>
      </c>
      <c r="H1130" s="401" t="s">
        <v>48858</v>
      </c>
      <c r="I1130" s="401" t="s">
        <v>44473</v>
      </c>
      <c r="J1130" s="401" t="s">
        <v>48859</v>
      </c>
      <c r="K1130" s="401" t="s">
        <v>48860</v>
      </c>
      <c r="L1130" s="210" t="s">
        <v>45700</v>
      </c>
      <c r="M1130" s="82" t="s">
        <v>43499</v>
      </c>
      <c r="N1130" s="97">
        <v>92</v>
      </c>
      <c r="O1130" s="97">
        <v>550</v>
      </c>
      <c r="P1130" s="124">
        <f t="shared" si="27"/>
        <v>50600</v>
      </c>
      <c r="Q1130" s="89" t="s">
        <v>12040</v>
      </c>
      <c r="R1130" s="89" t="s">
        <v>46158</v>
      </c>
      <c r="S1130" s="123">
        <v>591010000</v>
      </c>
      <c r="T1130" s="80">
        <v>100</v>
      </c>
    </row>
    <row r="1131" spans="2:20" ht="15" customHeight="1">
      <c r="B1131" s="90" t="s">
        <v>48861</v>
      </c>
      <c r="C1131" s="210" t="s">
        <v>44743</v>
      </c>
      <c r="D1131" s="210" t="s">
        <v>12050</v>
      </c>
      <c r="E1131" s="212" t="s">
        <v>44439</v>
      </c>
      <c r="F1131" s="212" t="s">
        <v>48862</v>
      </c>
      <c r="G1131" s="212" t="s">
        <v>44441</v>
      </c>
      <c r="H1131" s="212" t="s">
        <v>44440</v>
      </c>
      <c r="I1131" s="212" t="s">
        <v>44441</v>
      </c>
      <c r="J1131" s="212" t="s">
        <v>48863</v>
      </c>
      <c r="K1131" s="212" t="s">
        <v>48864</v>
      </c>
      <c r="L1131" s="210" t="s">
        <v>45700</v>
      </c>
      <c r="M1131" s="82" t="s">
        <v>43499</v>
      </c>
      <c r="N1131" s="128">
        <v>1</v>
      </c>
      <c r="O1131" s="128">
        <v>26000</v>
      </c>
      <c r="P1131" s="124">
        <f t="shared" si="27"/>
        <v>26000</v>
      </c>
      <c r="Q1131" s="89" t="s">
        <v>12040</v>
      </c>
      <c r="R1131" s="89" t="s">
        <v>46158</v>
      </c>
      <c r="S1131" s="123">
        <v>591010000</v>
      </c>
      <c r="T1131" s="80">
        <v>100</v>
      </c>
    </row>
    <row r="1132" spans="2:20" ht="15" customHeight="1">
      <c r="B1132" s="90" t="s">
        <v>48865</v>
      </c>
      <c r="C1132" s="210" t="s">
        <v>44743</v>
      </c>
      <c r="D1132" s="210" t="s">
        <v>12050</v>
      </c>
      <c r="E1132" s="212" t="s">
        <v>48866</v>
      </c>
      <c r="F1132" s="212" t="s">
        <v>48867</v>
      </c>
      <c r="G1132" s="212" t="s">
        <v>48868</v>
      </c>
      <c r="H1132" s="212" t="s">
        <v>48869</v>
      </c>
      <c r="I1132" s="212" t="s">
        <v>48870</v>
      </c>
      <c r="J1132" s="212" t="s">
        <v>48871</v>
      </c>
      <c r="K1132" s="212" t="s">
        <v>48872</v>
      </c>
      <c r="L1132" s="210" t="s">
        <v>45700</v>
      </c>
      <c r="M1132" s="82" t="s">
        <v>43499</v>
      </c>
      <c r="N1132" s="128">
        <v>1</v>
      </c>
      <c r="O1132" s="128">
        <v>5500</v>
      </c>
      <c r="P1132" s="124">
        <f t="shared" si="27"/>
        <v>5500</v>
      </c>
      <c r="Q1132" s="89" t="s">
        <v>12040</v>
      </c>
      <c r="R1132" s="89" t="s">
        <v>46158</v>
      </c>
      <c r="S1132" s="123">
        <v>591010000</v>
      </c>
      <c r="T1132" s="80">
        <v>100</v>
      </c>
    </row>
    <row r="1133" spans="2:20" ht="15" customHeight="1">
      <c r="B1133" s="90" t="s">
        <v>48873</v>
      </c>
      <c r="C1133" s="210" t="s">
        <v>44743</v>
      </c>
      <c r="D1133" s="210" t="s">
        <v>12050</v>
      </c>
      <c r="E1133" s="212" t="s">
        <v>48874</v>
      </c>
      <c r="F1133" s="212" t="s">
        <v>48875</v>
      </c>
      <c r="G1133" s="212" t="s">
        <v>48876</v>
      </c>
      <c r="H1133" s="212" t="s">
        <v>48875</v>
      </c>
      <c r="I1133" s="212" t="s">
        <v>48876</v>
      </c>
      <c r="J1133" s="212" t="s">
        <v>48863</v>
      </c>
      <c r="K1133" s="212" t="s">
        <v>48864</v>
      </c>
      <c r="L1133" s="210" t="s">
        <v>45700</v>
      </c>
      <c r="M1133" s="82" t="s">
        <v>43499</v>
      </c>
      <c r="N1133" s="128">
        <v>1</v>
      </c>
      <c r="O1133" s="128">
        <v>12000</v>
      </c>
      <c r="P1133" s="124">
        <f t="shared" si="27"/>
        <v>12000</v>
      </c>
      <c r="Q1133" s="89" t="s">
        <v>12040</v>
      </c>
      <c r="R1133" s="89" t="s">
        <v>46158</v>
      </c>
      <c r="S1133" s="123">
        <v>591010000</v>
      </c>
      <c r="T1133" s="80">
        <v>100</v>
      </c>
    </row>
    <row r="1134" spans="2:20" ht="15" customHeight="1">
      <c r="B1134" s="90" t="s">
        <v>48877</v>
      </c>
      <c r="C1134" s="210" t="s">
        <v>44743</v>
      </c>
      <c r="D1134" s="210" t="s">
        <v>12050</v>
      </c>
      <c r="E1134" s="212" t="s">
        <v>48878</v>
      </c>
      <c r="F1134" s="212" t="s">
        <v>48879</v>
      </c>
      <c r="G1134" s="212" t="s">
        <v>48880</v>
      </c>
      <c r="H1134" s="212" t="s">
        <v>48881</v>
      </c>
      <c r="I1134" s="212" t="s">
        <v>48882</v>
      </c>
      <c r="J1134" s="212" t="s">
        <v>48863</v>
      </c>
      <c r="K1134" s="212" t="s">
        <v>48864</v>
      </c>
      <c r="L1134" s="210" t="s">
        <v>45700</v>
      </c>
      <c r="M1134" s="82" t="s">
        <v>43499</v>
      </c>
      <c r="N1134" s="128">
        <v>1</v>
      </c>
      <c r="O1134" s="128">
        <v>8500</v>
      </c>
      <c r="P1134" s="124">
        <f t="shared" si="27"/>
        <v>8500</v>
      </c>
      <c r="Q1134" s="89" t="s">
        <v>12040</v>
      </c>
      <c r="R1134" s="89" t="s">
        <v>46158</v>
      </c>
      <c r="S1134" s="123">
        <v>591010000</v>
      </c>
      <c r="T1134" s="80">
        <v>100</v>
      </c>
    </row>
    <row r="1135" spans="2:20" ht="15" customHeight="1">
      <c r="B1135" s="90" t="s">
        <v>48883</v>
      </c>
      <c r="C1135" s="210" t="s">
        <v>44743</v>
      </c>
      <c r="D1135" s="135" t="s">
        <v>12050</v>
      </c>
      <c r="E1135" s="270" t="s">
        <v>48884</v>
      </c>
      <c r="F1135" s="270" t="s">
        <v>48885</v>
      </c>
      <c r="G1135" s="270" t="s">
        <v>48886</v>
      </c>
      <c r="H1135" s="270" t="s">
        <v>48887</v>
      </c>
      <c r="I1135" s="270" t="s">
        <v>48888</v>
      </c>
      <c r="J1135" s="135" t="s">
        <v>48889</v>
      </c>
      <c r="K1135" s="135" t="s">
        <v>48890</v>
      </c>
      <c r="L1135" s="210" t="s">
        <v>45700</v>
      </c>
      <c r="M1135" s="94" t="s">
        <v>43499</v>
      </c>
      <c r="N1135" s="97">
        <v>10</v>
      </c>
      <c r="O1135" s="91">
        <v>41000</v>
      </c>
      <c r="P1135" s="124">
        <f t="shared" si="27"/>
        <v>410000</v>
      </c>
      <c r="Q1135" s="89" t="s">
        <v>12040</v>
      </c>
      <c r="R1135" s="541" t="s">
        <v>43540</v>
      </c>
      <c r="S1135" s="109">
        <v>591010000</v>
      </c>
      <c r="T1135" s="109">
        <v>30</v>
      </c>
    </row>
    <row r="1136" spans="2:20" ht="15" customHeight="1">
      <c r="B1136" s="90" t="s">
        <v>48891</v>
      </c>
      <c r="C1136" s="210" t="s">
        <v>44743</v>
      </c>
      <c r="D1136" s="135" t="s">
        <v>12050</v>
      </c>
      <c r="E1136" s="270" t="s">
        <v>48892</v>
      </c>
      <c r="F1136" s="270" t="s">
        <v>48893</v>
      </c>
      <c r="G1136" s="270" t="s">
        <v>48894</v>
      </c>
      <c r="H1136" s="270" t="s">
        <v>48893</v>
      </c>
      <c r="I1136" s="270" t="s">
        <v>48894</v>
      </c>
      <c r="J1136" s="135" t="s">
        <v>48895</v>
      </c>
      <c r="K1136" s="135" t="s">
        <v>48896</v>
      </c>
      <c r="L1136" s="210" t="s">
        <v>45700</v>
      </c>
      <c r="M1136" s="94" t="s">
        <v>43499</v>
      </c>
      <c r="N1136" s="97">
        <v>4</v>
      </c>
      <c r="O1136" s="91">
        <v>120000</v>
      </c>
      <c r="P1136" s="124">
        <f t="shared" si="27"/>
        <v>480000</v>
      </c>
      <c r="Q1136" s="89" t="s">
        <v>12040</v>
      </c>
      <c r="R1136" s="541" t="s">
        <v>47643</v>
      </c>
      <c r="S1136" s="109">
        <v>591010000</v>
      </c>
      <c r="T1136" s="109">
        <v>100</v>
      </c>
    </row>
    <row r="1137" spans="2:20" ht="15" customHeight="1">
      <c r="B1137" s="90" t="s">
        <v>48897</v>
      </c>
      <c r="C1137" s="210" t="s">
        <v>44743</v>
      </c>
      <c r="D1137" s="135" t="s">
        <v>12050</v>
      </c>
      <c r="E1137" s="135" t="s">
        <v>48898</v>
      </c>
      <c r="F1137" s="135" t="s">
        <v>48899</v>
      </c>
      <c r="G1137" s="135" t="s">
        <v>48900</v>
      </c>
      <c r="H1137" s="135" t="s">
        <v>48901</v>
      </c>
      <c r="I1137" s="135" t="s">
        <v>48902</v>
      </c>
      <c r="J1137" s="135" t="s">
        <v>48903</v>
      </c>
      <c r="K1137" s="135" t="s">
        <v>48904</v>
      </c>
      <c r="L1137" s="210" t="s">
        <v>45700</v>
      </c>
      <c r="M1137" s="94" t="s">
        <v>44467</v>
      </c>
      <c r="N1137" s="97">
        <v>4</v>
      </c>
      <c r="O1137" s="91">
        <v>40000</v>
      </c>
      <c r="P1137" s="124">
        <f t="shared" si="27"/>
        <v>160000</v>
      </c>
      <c r="Q1137" s="89" t="s">
        <v>12040</v>
      </c>
      <c r="R1137" s="541" t="s">
        <v>47643</v>
      </c>
      <c r="S1137" s="109">
        <v>591010000</v>
      </c>
      <c r="T1137" s="109">
        <v>100</v>
      </c>
    </row>
    <row r="1138" spans="2:20" ht="15" customHeight="1">
      <c r="B1138" s="90" t="s">
        <v>48935</v>
      </c>
      <c r="C1138" s="210" t="s">
        <v>44743</v>
      </c>
      <c r="D1138" s="210" t="s">
        <v>12050</v>
      </c>
      <c r="E1138" s="212" t="s">
        <v>48936</v>
      </c>
      <c r="F1138" s="212" t="s">
        <v>48937</v>
      </c>
      <c r="G1138" s="210" t="s">
        <v>48938</v>
      </c>
      <c r="H1138" s="210" t="s">
        <v>48939</v>
      </c>
      <c r="I1138" s="210" t="s">
        <v>48940</v>
      </c>
      <c r="J1138" s="210" t="s">
        <v>48941</v>
      </c>
      <c r="K1138" s="210" t="s">
        <v>48942</v>
      </c>
      <c r="L1138" s="210" t="s">
        <v>45700</v>
      </c>
      <c r="M1138" s="82" t="s">
        <v>43499</v>
      </c>
      <c r="N1138" s="128">
        <v>1</v>
      </c>
      <c r="O1138" s="128">
        <v>1200000</v>
      </c>
      <c r="P1138" s="124">
        <f t="shared" si="27"/>
        <v>1200000</v>
      </c>
      <c r="Q1138" s="89" t="s">
        <v>12041</v>
      </c>
      <c r="R1138" s="224" t="s">
        <v>43759</v>
      </c>
      <c r="S1138" s="129">
        <v>591010000</v>
      </c>
      <c r="T1138" s="93">
        <v>40</v>
      </c>
    </row>
    <row r="1139" spans="2:20" ht="15" customHeight="1">
      <c r="B1139" s="90" t="s">
        <v>48943</v>
      </c>
      <c r="C1139" s="210" t="s">
        <v>44743</v>
      </c>
      <c r="D1139" s="90" t="s">
        <v>12050</v>
      </c>
      <c r="E1139" s="135" t="s">
        <v>48944</v>
      </c>
      <c r="F1139" s="135" t="s">
        <v>48945</v>
      </c>
      <c r="G1139" s="135" t="s">
        <v>48945</v>
      </c>
      <c r="H1139" s="135" t="s">
        <v>48946</v>
      </c>
      <c r="I1139" s="135" t="s">
        <v>48947</v>
      </c>
      <c r="J1139" s="299" t="s">
        <v>48948</v>
      </c>
      <c r="K1139" s="299" t="s">
        <v>48949</v>
      </c>
      <c r="L1139" s="210" t="s">
        <v>45700</v>
      </c>
      <c r="M1139" s="237" t="s">
        <v>43499</v>
      </c>
      <c r="N1139" s="97">
        <v>5</v>
      </c>
      <c r="O1139" s="97">
        <v>3350</v>
      </c>
      <c r="P1139" s="121">
        <f>IFERROR(N1139*O1139,0)</f>
        <v>16750</v>
      </c>
      <c r="Q1139" s="89" t="s">
        <v>12041</v>
      </c>
      <c r="R1139" s="217" t="s">
        <v>46557</v>
      </c>
      <c r="S1139" s="133">
        <v>591010000</v>
      </c>
      <c r="T1139" s="217">
        <v>0</v>
      </c>
    </row>
    <row r="1140" spans="2:20" ht="15" customHeight="1">
      <c r="B1140" s="90" t="s">
        <v>48950</v>
      </c>
      <c r="C1140" s="210" t="s">
        <v>44743</v>
      </c>
      <c r="D1140" s="90" t="s">
        <v>12050</v>
      </c>
      <c r="E1140" s="270" t="s">
        <v>47319</v>
      </c>
      <c r="F1140" s="270" t="s">
        <v>47320</v>
      </c>
      <c r="G1140" s="270" t="s">
        <v>47321</v>
      </c>
      <c r="H1140" s="270" t="s">
        <v>48951</v>
      </c>
      <c r="I1140" s="270" t="s">
        <v>47323</v>
      </c>
      <c r="J1140" s="135" t="s">
        <v>47328</v>
      </c>
      <c r="K1140" s="135" t="s">
        <v>47328</v>
      </c>
      <c r="L1140" s="210" t="s">
        <v>45700</v>
      </c>
      <c r="M1140" s="237" t="s">
        <v>43499</v>
      </c>
      <c r="N1140" s="97">
        <v>20</v>
      </c>
      <c r="O1140" s="134">
        <v>2240</v>
      </c>
      <c r="P1140" s="121">
        <f t="shared" ref="P1140:P1158" si="28">IFERROR(N1140*O1140,0)</f>
        <v>44800</v>
      </c>
      <c r="Q1140" s="89" t="s">
        <v>12041</v>
      </c>
      <c r="R1140" s="217" t="s">
        <v>43500</v>
      </c>
      <c r="S1140" s="133">
        <v>591010000</v>
      </c>
      <c r="T1140" s="217">
        <v>50</v>
      </c>
    </row>
    <row r="1141" spans="2:20" ht="15" customHeight="1">
      <c r="B1141" s="90" t="s">
        <v>48952</v>
      </c>
      <c r="C1141" s="210" t="s">
        <v>44743</v>
      </c>
      <c r="D1141" s="90" t="s">
        <v>12050</v>
      </c>
      <c r="E1141" s="270" t="s">
        <v>47319</v>
      </c>
      <c r="F1141" s="270" t="s">
        <v>47320</v>
      </c>
      <c r="G1141" s="270" t="s">
        <v>47321</v>
      </c>
      <c r="H1141" s="270" t="s">
        <v>48951</v>
      </c>
      <c r="I1141" s="270" t="s">
        <v>47323</v>
      </c>
      <c r="J1141" s="135" t="s">
        <v>47330</v>
      </c>
      <c r="K1141" s="135" t="s">
        <v>47330</v>
      </c>
      <c r="L1141" s="210" t="s">
        <v>45700</v>
      </c>
      <c r="M1141" s="237" t="s">
        <v>43499</v>
      </c>
      <c r="N1141" s="97">
        <v>20</v>
      </c>
      <c r="O1141" s="134">
        <v>2350</v>
      </c>
      <c r="P1141" s="121">
        <f t="shared" si="28"/>
        <v>47000</v>
      </c>
      <c r="Q1141" s="89" t="s">
        <v>12041</v>
      </c>
      <c r="R1141" s="217" t="s">
        <v>43500</v>
      </c>
      <c r="S1141" s="133">
        <v>591010000</v>
      </c>
      <c r="T1141" s="217">
        <v>50</v>
      </c>
    </row>
    <row r="1142" spans="2:20" ht="15" customHeight="1">
      <c r="B1142" s="90" t="s">
        <v>48953</v>
      </c>
      <c r="C1142" s="210" t="s">
        <v>44743</v>
      </c>
      <c r="D1142" s="90" t="s">
        <v>12050</v>
      </c>
      <c r="E1142" s="270" t="s">
        <v>47319</v>
      </c>
      <c r="F1142" s="270" t="s">
        <v>47320</v>
      </c>
      <c r="G1142" s="270" t="s">
        <v>47321</v>
      </c>
      <c r="H1142" s="270" t="s">
        <v>48951</v>
      </c>
      <c r="I1142" s="270" t="s">
        <v>47323</v>
      </c>
      <c r="J1142" s="135" t="s">
        <v>47332</v>
      </c>
      <c r="K1142" s="135" t="s">
        <v>48954</v>
      </c>
      <c r="L1142" s="210" t="s">
        <v>45700</v>
      </c>
      <c r="M1142" s="237" t="s">
        <v>43499</v>
      </c>
      <c r="N1142" s="97">
        <v>20</v>
      </c>
      <c r="O1142" s="97">
        <v>3130</v>
      </c>
      <c r="P1142" s="121">
        <f t="shared" si="28"/>
        <v>62600</v>
      </c>
      <c r="Q1142" s="89" t="s">
        <v>12041</v>
      </c>
      <c r="R1142" s="217" t="s">
        <v>43500</v>
      </c>
      <c r="S1142" s="133">
        <v>591010000</v>
      </c>
      <c r="T1142" s="217">
        <v>50</v>
      </c>
    </row>
    <row r="1143" spans="2:20" ht="15" customHeight="1">
      <c r="B1143" s="90" t="s">
        <v>48955</v>
      </c>
      <c r="C1143" s="210" t="s">
        <v>44743</v>
      </c>
      <c r="D1143" s="90" t="s">
        <v>12050</v>
      </c>
      <c r="E1143" s="299" t="s">
        <v>48956</v>
      </c>
      <c r="F1143" s="299" t="s">
        <v>48957</v>
      </c>
      <c r="G1143" s="299" t="s">
        <v>44853</v>
      </c>
      <c r="H1143" s="299" t="s">
        <v>48958</v>
      </c>
      <c r="I1143" s="299" t="s">
        <v>48959</v>
      </c>
      <c r="J1143" s="299" t="s">
        <v>48960</v>
      </c>
      <c r="K1143" s="299" t="s">
        <v>48960</v>
      </c>
      <c r="L1143" s="210" t="s">
        <v>45700</v>
      </c>
      <c r="M1143" s="237" t="s">
        <v>44643</v>
      </c>
      <c r="N1143" s="97">
        <v>10</v>
      </c>
      <c r="O1143" s="97">
        <v>2980</v>
      </c>
      <c r="P1143" s="121">
        <f t="shared" si="28"/>
        <v>29800</v>
      </c>
      <c r="Q1143" s="89" t="s">
        <v>12041</v>
      </c>
      <c r="R1143" s="217" t="s">
        <v>43759</v>
      </c>
      <c r="S1143" s="133">
        <v>591010000</v>
      </c>
      <c r="T1143" s="217">
        <v>0</v>
      </c>
    </row>
    <row r="1144" spans="2:20" ht="15" customHeight="1">
      <c r="B1144" s="90" t="s">
        <v>48961</v>
      </c>
      <c r="C1144" s="210" t="s">
        <v>44743</v>
      </c>
      <c r="D1144" s="90" t="s">
        <v>12050</v>
      </c>
      <c r="E1144" s="299" t="s">
        <v>48962</v>
      </c>
      <c r="F1144" s="299" t="s">
        <v>48963</v>
      </c>
      <c r="G1144" s="299" t="s">
        <v>44854</v>
      </c>
      <c r="H1144" s="299" t="s">
        <v>48964</v>
      </c>
      <c r="I1144" s="299" t="s">
        <v>48965</v>
      </c>
      <c r="J1144" s="299" t="s">
        <v>48966</v>
      </c>
      <c r="K1144" s="299" t="s">
        <v>48966</v>
      </c>
      <c r="L1144" s="210" t="s">
        <v>45700</v>
      </c>
      <c r="M1144" s="237" t="s">
        <v>44643</v>
      </c>
      <c r="N1144" s="97">
        <v>5</v>
      </c>
      <c r="O1144" s="97">
        <v>692</v>
      </c>
      <c r="P1144" s="121">
        <f t="shared" si="28"/>
        <v>3460</v>
      </c>
      <c r="Q1144" s="89" t="s">
        <v>12041</v>
      </c>
      <c r="R1144" s="217" t="s">
        <v>43759</v>
      </c>
      <c r="S1144" s="133">
        <v>591010000</v>
      </c>
      <c r="T1144" s="217">
        <v>0</v>
      </c>
    </row>
    <row r="1145" spans="2:20" ht="15" customHeight="1">
      <c r="B1145" s="90" t="s">
        <v>48967</v>
      </c>
      <c r="C1145" s="210" t="s">
        <v>44743</v>
      </c>
      <c r="D1145" s="90" t="s">
        <v>12050</v>
      </c>
      <c r="E1145" s="299" t="s">
        <v>48968</v>
      </c>
      <c r="F1145" s="299" t="s">
        <v>48963</v>
      </c>
      <c r="G1145" s="299" t="s">
        <v>44854</v>
      </c>
      <c r="H1145" s="299" t="s">
        <v>48969</v>
      </c>
      <c r="I1145" s="299" t="s">
        <v>48970</v>
      </c>
      <c r="J1145" s="299" t="s">
        <v>48971</v>
      </c>
      <c r="K1145" s="299" t="s">
        <v>48971</v>
      </c>
      <c r="L1145" s="210" t="s">
        <v>45700</v>
      </c>
      <c r="M1145" s="237" t="s">
        <v>44643</v>
      </c>
      <c r="N1145" s="97">
        <v>300</v>
      </c>
      <c r="O1145" s="97">
        <v>700</v>
      </c>
      <c r="P1145" s="121">
        <f t="shared" si="28"/>
        <v>210000</v>
      </c>
      <c r="Q1145" s="89" t="s">
        <v>12041</v>
      </c>
      <c r="R1145" s="217" t="s">
        <v>43759</v>
      </c>
      <c r="S1145" s="133">
        <v>591010000</v>
      </c>
      <c r="T1145" s="217">
        <v>0</v>
      </c>
    </row>
    <row r="1146" spans="2:20" ht="15" customHeight="1">
      <c r="B1146" s="90" t="s">
        <v>48972</v>
      </c>
      <c r="C1146" s="210" t="s">
        <v>44743</v>
      </c>
      <c r="D1146" s="90" t="s">
        <v>12050</v>
      </c>
      <c r="E1146" s="299" t="s">
        <v>48973</v>
      </c>
      <c r="F1146" s="299" t="s">
        <v>48963</v>
      </c>
      <c r="G1146" s="299" t="s">
        <v>44854</v>
      </c>
      <c r="H1146" s="299" t="s">
        <v>48974</v>
      </c>
      <c r="I1146" s="299" t="s">
        <v>48975</v>
      </c>
      <c r="J1146" s="299" t="s">
        <v>48976</v>
      </c>
      <c r="K1146" s="299" t="s">
        <v>48976</v>
      </c>
      <c r="L1146" s="210" t="s">
        <v>45700</v>
      </c>
      <c r="M1146" s="237" t="s">
        <v>44643</v>
      </c>
      <c r="N1146" s="97">
        <v>25</v>
      </c>
      <c r="O1146" s="97">
        <v>520</v>
      </c>
      <c r="P1146" s="121">
        <f t="shared" si="28"/>
        <v>13000</v>
      </c>
      <c r="Q1146" s="89" t="s">
        <v>12041</v>
      </c>
      <c r="R1146" s="217" t="s">
        <v>43759</v>
      </c>
      <c r="S1146" s="133">
        <v>591010000</v>
      </c>
      <c r="T1146" s="217">
        <v>0</v>
      </c>
    </row>
    <row r="1147" spans="2:20" ht="15" customHeight="1">
      <c r="B1147" s="90" t="s">
        <v>48977</v>
      </c>
      <c r="C1147" s="210" t="s">
        <v>44743</v>
      </c>
      <c r="D1147" s="90" t="s">
        <v>12050</v>
      </c>
      <c r="E1147" s="299" t="s">
        <v>48978</v>
      </c>
      <c r="F1147" s="455" t="s">
        <v>48963</v>
      </c>
      <c r="G1147" s="299" t="s">
        <v>44854</v>
      </c>
      <c r="H1147" s="455" t="s">
        <v>48979</v>
      </c>
      <c r="I1147" s="299" t="s">
        <v>48980</v>
      </c>
      <c r="J1147" s="299" t="s">
        <v>48981</v>
      </c>
      <c r="K1147" s="299" t="s">
        <v>48981</v>
      </c>
      <c r="L1147" s="210" t="s">
        <v>45700</v>
      </c>
      <c r="M1147" s="237" t="s">
        <v>44643</v>
      </c>
      <c r="N1147" s="97">
        <v>36</v>
      </c>
      <c r="O1147" s="97">
        <v>760</v>
      </c>
      <c r="P1147" s="121">
        <f t="shared" si="28"/>
        <v>27360</v>
      </c>
      <c r="Q1147" s="89" t="s">
        <v>12041</v>
      </c>
      <c r="R1147" s="217" t="s">
        <v>43759</v>
      </c>
      <c r="S1147" s="133">
        <v>591010000</v>
      </c>
      <c r="T1147" s="217">
        <v>0</v>
      </c>
    </row>
    <row r="1148" spans="2:20" ht="15" customHeight="1">
      <c r="B1148" s="90" t="s">
        <v>48982</v>
      </c>
      <c r="C1148" s="210" t="s">
        <v>44743</v>
      </c>
      <c r="D1148" s="90" t="s">
        <v>12050</v>
      </c>
      <c r="E1148" s="299" t="s">
        <v>48983</v>
      </c>
      <c r="F1148" s="456" t="s">
        <v>45713</v>
      </c>
      <c r="G1148" s="299" t="s">
        <v>44632</v>
      </c>
      <c r="H1148" s="455" t="s">
        <v>48984</v>
      </c>
      <c r="I1148" s="299" t="s">
        <v>48985</v>
      </c>
      <c r="J1148" s="299" t="s">
        <v>48986</v>
      </c>
      <c r="K1148" s="299" t="s">
        <v>48986</v>
      </c>
      <c r="L1148" s="210" t="s">
        <v>45700</v>
      </c>
      <c r="M1148" s="237" t="s">
        <v>44643</v>
      </c>
      <c r="N1148" s="97">
        <v>70</v>
      </c>
      <c r="O1148" s="97">
        <v>615</v>
      </c>
      <c r="P1148" s="121">
        <f t="shared" si="28"/>
        <v>43050</v>
      </c>
      <c r="Q1148" s="89" t="s">
        <v>12041</v>
      </c>
      <c r="R1148" s="217" t="s">
        <v>43759</v>
      </c>
      <c r="S1148" s="133">
        <v>591010000</v>
      </c>
      <c r="T1148" s="217">
        <v>0</v>
      </c>
    </row>
    <row r="1149" spans="2:20" ht="15" customHeight="1">
      <c r="B1149" s="90" t="s">
        <v>48987</v>
      </c>
      <c r="C1149" s="210" t="s">
        <v>44743</v>
      </c>
      <c r="D1149" s="404" t="s">
        <v>12050</v>
      </c>
      <c r="E1149" s="135" t="s">
        <v>48988</v>
      </c>
      <c r="F1149" s="135" t="s">
        <v>48989</v>
      </c>
      <c r="G1149" s="135" t="s">
        <v>48989</v>
      </c>
      <c r="H1149" s="270" t="s">
        <v>48990</v>
      </c>
      <c r="I1149" s="135" t="s">
        <v>48991</v>
      </c>
      <c r="J1149" s="135" t="s">
        <v>48992</v>
      </c>
      <c r="K1149" s="135" t="s">
        <v>48993</v>
      </c>
      <c r="L1149" s="210" t="s">
        <v>45700</v>
      </c>
      <c r="M1149" s="218" t="s">
        <v>43871</v>
      </c>
      <c r="N1149" s="107">
        <v>270</v>
      </c>
      <c r="O1149" s="107">
        <v>1859.2592592592594</v>
      </c>
      <c r="P1149" s="108">
        <f t="shared" si="28"/>
        <v>502000</v>
      </c>
      <c r="Q1149" s="89" t="s">
        <v>12041</v>
      </c>
      <c r="R1149" s="119" t="s">
        <v>44901</v>
      </c>
      <c r="S1149" s="119">
        <v>591010000</v>
      </c>
      <c r="T1149" s="119">
        <v>50</v>
      </c>
    </row>
    <row r="1150" spans="2:20" ht="15" customHeight="1">
      <c r="B1150" s="90" t="s">
        <v>48994</v>
      </c>
      <c r="C1150" s="210" t="s">
        <v>44743</v>
      </c>
      <c r="D1150" s="404" t="s">
        <v>12050</v>
      </c>
      <c r="E1150" s="135" t="s">
        <v>48988</v>
      </c>
      <c r="F1150" s="135" t="s">
        <v>48989</v>
      </c>
      <c r="G1150" s="135" t="s">
        <v>48989</v>
      </c>
      <c r="H1150" s="270" t="s">
        <v>48990</v>
      </c>
      <c r="I1150" s="135" t="s">
        <v>48991</v>
      </c>
      <c r="J1150" s="135" t="s">
        <v>48995</v>
      </c>
      <c r="K1150" s="135" t="s">
        <v>48996</v>
      </c>
      <c r="L1150" s="210" t="s">
        <v>45700</v>
      </c>
      <c r="M1150" s="218" t="s">
        <v>43871</v>
      </c>
      <c r="N1150" s="118">
        <v>225</v>
      </c>
      <c r="O1150" s="118">
        <v>1860</v>
      </c>
      <c r="P1150" s="108">
        <f t="shared" si="28"/>
        <v>418500</v>
      </c>
      <c r="Q1150" s="89" t="s">
        <v>12041</v>
      </c>
      <c r="R1150" s="119" t="s">
        <v>44901</v>
      </c>
      <c r="S1150" s="119">
        <v>591010000</v>
      </c>
      <c r="T1150" s="119">
        <v>50</v>
      </c>
    </row>
    <row r="1151" spans="2:20" ht="15" customHeight="1">
      <c r="B1151" s="90" t="s">
        <v>48997</v>
      </c>
      <c r="C1151" s="210" t="s">
        <v>44743</v>
      </c>
      <c r="D1151" s="404" t="s">
        <v>12050</v>
      </c>
      <c r="E1151" s="135" t="s">
        <v>48988</v>
      </c>
      <c r="F1151" s="135" t="s">
        <v>48989</v>
      </c>
      <c r="G1151" s="135" t="s">
        <v>48989</v>
      </c>
      <c r="H1151" s="270" t="s">
        <v>48990</v>
      </c>
      <c r="I1151" s="135" t="s">
        <v>48991</v>
      </c>
      <c r="J1151" s="135" t="s">
        <v>48998</v>
      </c>
      <c r="K1151" s="135" t="s">
        <v>48999</v>
      </c>
      <c r="L1151" s="210" t="s">
        <v>45700</v>
      </c>
      <c r="M1151" s="218" t="s">
        <v>43871</v>
      </c>
      <c r="N1151" s="118">
        <v>135</v>
      </c>
      <c r="O1151" s="118">
        <v>1859.2592592592594</v>
      </c>
      <c r="P1151" s="108">
        <f t="shared" si="28"/>
        <v>251000</v>
      </c>
      <c r="Q1151" s="89" t="s">
        <v>12041</v>
      </c>
      <c r="R1151" s="119" t="s">
        <v>44901</v>
      </c>
      <c r="S1151" s="119">
        <v>591010000</v>
      </c>
      <c r="T1151" s="119">
        <v>50</v>
      </c>
    </row>
    <row r="1152" spans="2:20" ht="15" customHeight="1">
      <c r="B1152" s="90" t="s">
        <v>49000</v>
      </c>
      <c r="C1152" s="210" t="s">
        <v>44743</v>
      </c>
      <c r="D1152" s="404" t="s">
        <v>12050</v>
      </c>
      <c r="E1152" s="135" t="s">
        <v>48988</v>
      </c>
      <c r="F1152" s="135" t="s">
        <v>48989</v>
      </c>
      <c r="G1152" s="135" t="s">
        <v>48989</v>
      </c>
      <c r="H1152" s="270" t="s">
        <v>48990</v>
      </c>
      <c r="I1152" s="135" t="s">
        <v>48991</v>
      </c>
      <c r="J1152" s="135" t="s">
        <v>49001</v>
      </c>
      <c r="K1152" s="135" t="s">
        <v>49002</v>
      </c>
      <c r="L1152" s="210" t="s">
        <v>45700</v>
      </c>
      <c r="M1152" s="218" t="s">
        <v>43871</v>
      </c>
      <c r="N1152" s="118">
        <v>180</v>
      </c>
      <c r="O1152" s="118">
        <v>1861.1111111111111</v>
      </c>
      <c r="P1152" s="108">
        <f t="shared" si="28"/>
        <v>335000</v>
      </c>
      <c r="Q1152" s="89" t="s">
        <v>12041</v>
      </c>
      <c r="R1152" s="119" t="s">
        <v>44901</v>
      </c>
      <c r="S1152" s="119">
        <v>591010000</v>
      </c>
      <c r="T1152" s="119">
        <v>50</v>
      </c>
    </row>
    <row r="1153" spans="2:20" ht="15" customHeight="1">
      <c r="B1153" s="90" t="s">
        <v>49003</v>
      </c>
      <c r="C1153" s="210" t="s">
        <v>44743</v>
      </c>
      <c r="D1153" s="404" t="s">
        <v>12050</v>
      </c>
      <c r="E1153" s="135" t="s">
        <v>48988</v>
      </c>
      <c r="F1153" s="135" t="s">
        <v>48989</v>
      </c>
      <c r="G1153" s="135" t="s">
        <v>48989</v>
      </c>
      <c r="H1153" s="270" t="s">
        <v>48990</v>
      </c>
      <c r="I1153" s="135" t="s">
        <v>48991</v>
      </c>
      <c r="J1153" s="135" t="s">
        <v>49004</v>
      </c>
      <c r="K1153" s="135" t="s">
        <v>49005</v>
      </c>
      <c r="L1153" s="210" t="s">
        <v>45700</v>
      </c>
      <c r="M1153" s="218" t="s">
        <v>43871</v>
      </c>
      <c r="N1153" s="118">
        <v>90</v>
      </c>
      <c r="O1153" s="118">
        <v>1866.6666666666667</v>
      </c>
      <c r="P1153" s="108">
        <f t="shared" si="28"/>
        <v>168000</v>
      </c>
      <c r="Q1153" s="89" t="s">
        <v>12041</v>
      </c>
      <c r="R1153" s="119" t="s">
        <v>44901</v>
      </c>
      <c r="S1153" s="119">
        <v>591010000</v>
      </c>
      <c r="T1153" s="119">
        <v>50</v>
      </c>
    </row>
    <row r="1154" spans="2:20" ht="15" customHeight="1">
      <c r="B1154" s="90" t="s">
        <v>49006</v>
      </c>
      <c r="C1154" s="210" t="s">
        <v>44743</v>
      </c>
      <c r="D1154" s="135" t="s">
        <v>12050</v>
      </c>
      <c r="E1154" s="270" t="s">
        <v>49007</v>
      </c>
      <c r="F1154" s="135" t="s">
        <v>49008</v>
      </c>
      <c r="G1154" s="270" t="s">
        <v>49009</v>
      </c>
      <c r="H1154" s="135" t="s">
        <v>49010</v>
      </c>
      <c r="I1154" s="270" t="s">
        <v>49011</v>
      </c>
      <c r="J1154" s="270" t="s">
        <v>49012</v>
      </c>
      <c r="K1154" s="270" t="s">
        <v>49012</v>
      </c>
      <c r="L1154" s="210" t="s">
        <v>45700</v>
      </c>
      <c r="M1154" s="84" t="s">
        <v>43499</v>
      </c>
      <c r="N1154" s="97">
        <v>6</v>
      </c>
      <c r="O1154" s="97">
        <v>91000</v>
      </c>
      <c r="P1154" s="108">
        <f t="shared" si="28"/>
        <v>546000</v>
      </c>
      <c r="Q1154" s="89" t="s">
        <v>12041</v>
      </c>
      <c r="R1154" s="251" t="s">
        <v>49013</v>
      </c>
      <c r="S1154" s="109">
        <v>591010000</v>
      </c>
      <c r="T1154" s="109">
        <v>50</v>
      </c>
    </row>
    <row r="1155" spans="2:20" ht="15" customHeight="1">
      <c r="B1155" s="90" t="s">
        <v>49014</v>
      </c>
      <c r="C1155" s="210" t="s">
        <v>44743</v>
      </c>
      <c r="D1155" s="135" t="s">
        <v>12050</v>
      </c>
      <c r="E1155" s="270" t="s">
        <v>49015</v>
      </c>
      <c r="F1155" s="135" t="s">
        <v>49016</v>
      </c>
      <c r="G1155" s="270" t="s">
        <v>49017</v>
      </c>
      <c r="H1155" s="135" t="s">
        <v>49018</v>
      </c>
      <c r="I1155" s="270" t="s">
        <v>49019</v>
      </c>
      <c r="J1155" s="270" t="s">
        <v>49020</v>
      </c>
      <c r="K1155" s="270" t="s">
        <v>49020</v>
      </c>
      <c r="L1155" s="210" t="s">
        <v>45700</v>
      </c>
      <c r="M1155" s="84" t="s">
        <v>43499</v>
      </c>
      <c r="N1155" s="97">
        <v>6</v>
      </c>
      <c r="O1155" s="97">
        <v>20000</v>
      </c>
      <c r="P1155" s="108">
        <f t="shared" si="28"/>
        <v>120000</v>
      </c>
      <c r="Q1155" s="89" t="s">
        <v>12041</v>
      </c>
      <c r="R1155" s="251" t="s">
        <v>49013</v>
      </c>
      <c r="S1155" s="109">
        <v>591010000</v>
      </c>
      <c r="T1155" s="109">
        <v>50</v>
      </c>
    </row>
    <row r="1156" spans="2:20" ht="15" customHeight="1">
      <c r="B1156" s="90" t="s">
        <v>49021</v>
      </c>
      <c r="C1156" s="210" t="s">
        <v>44743</v>
      </c>
      <c r="D1156" s="135" t="s">
        <v>12050</v>
      </c>
      <c r="E1156" s="270" t="s">
        <v>49022</v>
      </c>
      <c r="F1156" s="270" t="s">
        <v>49023</v>
      </c>
      <c r="G1156" s="270" t="s">
        <v>49024</v>
      </c>
      <c r="H1156" s="270" t="s">
        <v>49025</v>
      </c>
      <c r="I1156" s="270" t="s">
        <v>49026</v>
      </c>
      <c r="J1156" s="135" t="s">
        <v>49027</v>
      </c>
      <c r="K1156" s="135" t="s">
        <v>49027</v>
      </c>
      <c r="L1156" s="210" t="s">
        <v>45700</v>
      </c>
      <c r="M1156" s="103" t="s">
        <v>43871</v>
      </c>
      <c r="N1156" s="107">
        <v>10</v>
      </c>
      <c r="O1156" s="107">
        <v>3000</v>
      </c>
      <c r="P1156" s="108">
        <f t="shared" si="28"/>
        <v>30000</v>
      </c>
      <c r="Q1156" s="89" t="s">
        <v>12041</v>
      </c>
      <c r="R1156" s="119" t="s">
        <v>49028</v>
      </c>
      <c r="S1156" s="119">
        <v>591010000</v>
      </c>
      <c r="T1156" s="119">
        <v>50</v>
      </c>
    </row>
    <row r="1157" spans="2:20" ht="15" customHeight="1">
      <c r="B1157" s="90" t="s">
        <v>49029</v>
      </c>
      <c r="C1157" s="210" t="s">
        <v>44743</v>
      </c>
      <c r="D1157" s="135" t="s">
        <v>12050</v>
      </c>
      <c r="E1157" s="270" t="s">
        <v>49022</v>
      </c>
      <c r="F1157" s="270" t="s">
        <v>49023</v>
      </c>
      <c r="G1157" s="270" t="s">
        <v>49024</v>
      </c>
      <c r="H1157" s="270" t="s">
        <v>49025</v>
      </c>
      <c r="I1157" s="270" t="s">
        <v>49026</v>
      </c>
      <c r="J1157" s="135" t="s">
        <v>49030</v>
      </c>
      <c r="K1157" s="135" t="s">
        <v>49030</v>
      </c>
      <c r="L1157" s="210" t="s">
        <v>45700</v>
      </c>
      <c r="M1157" s="103" t="s">
        <v>43871</v>
      </c>
      <c r="N1157" s="107">
        <v>10</v>
      </c>
      <c r="O1157" s="107">
        <v>3000</v>
      </c>
      <c r="P1157" s="108">
        <f t="shared" si="28"/>
        <v>30000</v>
      </c>
      <c r="Q1157" s="89" t="s">
        <v>12041</v>
      </c>
      <c r="R1157" s="119" t="s">
        <v>49028</v>
      </c>
      <c r="S1157" s="119">
        <v>591010000</v>
      </c>
      <c r="T1157" s="119">
        <v>50</v>
      </c>
    </row>
    <row r="1158" spans="2:20" ht="15" customHeight="1">
      <c r="B1158" s="90" t="s">
        <v>49031</v>
      </c>
      <c r="C1158" s="210" t="s">
        <v>44743</v>
      </c>
      <c r="D1158" s="135" t="s">
        <v>12050</v>
      </c>
      <c r="E1158" s="270" t="s">
        <v>49022</v>
      </c>
      <c r="F1158" s="270" t="s">
        <v>49023</v>
      </c>
      <c r="G1158" s="270" t="s">
        <v>49024</v>
      </c>
      <c r="H1158" s="270" t="s">
        <v>49025</v>
      </c>
      <c r="I1158" s="287" t="s">
        <v>49026</v>
      </c>
      <c r="J1158" s="135" t="s">
        <v>49032</v>
      </c>
      <c r="K1158" s="135" t="s">
        <v>49032</v>
      </c>
      <c r="L1158" s="210" t="s">
        <v>45700</v>
      </c>
      <c r="M1158" s="103" t="s">
        <v>43871</v>
      </c>
      <c r="N1158" s="107">
        <v>10</v>
      </c>
      <c r="O1158" s="107">
        <v>3000</v>
      </c>
      <c r="P1158" s="108">
        <f t="shared" si="28"/>
        <v>30000</v>
      </c>
      <c r="Q1158" s="89" t="s">
        <v>12041</v>
      </c>
      <c r="R1158" s="119" t="s">
        <v>49028</v>
      </c>
      <c r="S1158" s="119">
        <v>591010000</v>
      </c>
      <c r="T1158" s="119">
        <v>50</v>
      </c>
    </row>
    <row r="1159" spans="2:20" ht="15" customHeight="1">
      <c r="B1159" s="90" t="s">
        <v>49033</v>
      </c>
      <c r="C1159" s="210" t="s">
        <v>44743</v>
      </c>
      <c r="D1159" s="135" t="s">
        <v>12050</v>
      </c>
      <c r="E1159" s="270" t="s">
        <v>46800</v>
      </c>
      <c r="F1159" s="270" t="s">
        <v>49034</v>
      </c>
      <c r="G1159" s="270" t="s">
        <v>46802</v>
      </c>
      <c r="H1159" s="270" t="s">
        <v>49035</v>
      </c>
      <c r="I1159" s="270" t="s">
        <v>46804</v>
      </c>
      <c r="J1159" s="285" t="s">
        <v>49036</v>
      </c>
      <c r="K1159" s="285" t="s">
        <v>49036</v>
      </c>
      <c r="L1159" s="210" t="s">
        <v>45700</v>
      </c>
      <c r="M1159" s="94" t="s">
        <v>43499</v>
      </c>
      <c r="N1159" s="107">
        <v>11</v>
      </c>
      <c r="O1159" s="107">
        <v>28100</v>
      </c>
      <c r="P1159" s="108">
        <f>IFERROR(N1159*O1159,0)</f>
        <v>309100</v>
      </c>
      <c r="Q1159" s="89" t="s">
        <v>12041</v>
      </c>
      <c r="R1159" s="224" t="s">
        <v>43500</v>
      </c>
      <c r="S1159" s="109">
        <v>591010000</v>
      </c>
      <c r="T1159" s="109">
        <v>100</v>
      </c>
    </row>
    <row r="1160" spans="2:20" ht="15" customHeight="1">
      <c r="B1160" s="90" t="s">
        <v>49037</v>
      </c>
      <c r="C1160" s="210" t="s">
        <v>44743</v>
      </c>
      <c r="D1160" s="135" t="s">
        <v>12050</v>
      </c>
      <c r="E1160" s="270" t="s">
        <v>48371</v>
      </c>
      <c r="F1160" s="270" t="s">
        <v>43582</v>
      </c>
      <c r="G1160" s="270" t="s">
        <v>43583</v>
      </c>
      <c r="H1160" s="270" t="s">
        <v>49038</v>
      </c>
      <c r="I1160" s="270" t="s">
        <v>48373</v>
      </c>
      <c r="J1160" s="285" t="s">
        <v>49039</v>
      </c>
      <c r="K1160" s="285" t="s">
        <v>49039</v>
      </c>
      <c r="L1160" s="210" t="s">
        <v>45700</v>
      </c>
      <c r="M1160" s="94" t="s">
        <v>48376</v>
      </c>
      <c r="N1160" s="107">
        <v>1</v>
      </c>
      <c r="O1160" s="107">
        <v>10700</v>
      </c>
      <c r="P1160" s="108">
        <f>IFERROR(N1160*O1160,0)</f>
        <v>10700</v>
      </c>
      <c r="Q1160" s="89" t="s">
        <v>12041</v>
      </c>
      <c r="R1160" s="224" t="s">
        <v>43500</v>
      </c>
      <c r="S1160" s="109">
        <v>591010000</v>
      </c>
      <c r="T1160" s="109">
        <v>100</v>
      </c>
    </row>
    <row r="1161" spans="2:20" ht="15" customHeight="1">
      <c r="B1161" s="90" t="s">
        <v>49040</v>
      </c>
      <c r="C1161" s="210" t="s">
        <v>44743</v>
      </c>
      <c r="D1161" s="135" t="s">
        <v>12050</v>
      </c>
      <c r="E1161" s="270" t="s">
        <v>43998</v>
      </c>
      <c r="F1161" s="404" t="s">
        <v>49041</v>
      </c>
      <c r="G1161" s="270" t="s">
        <v>43995</v>
      </c>
      <c r="H1161" s="270" t="s">
        <v>45823</v>
      </c>
      <c r="I1161" s="270" t="s">
        <v>43999</v>
      </c>
      <c r="J1161" s="285" t="s">
        <v>49042</v>
      </c>
      <c r="K1161" s="285" t="s">
        <v>49042</v>
      </c>
      <c r="L1161" s="210" t="s">
        <v>45700</v>
      </c>
      <c r="M1161" s="94" t="s">
        <v>43499</v>
      </c>
      <c r="N1161" s="107">
        <v>4</v>
      </c>
      <c r="O1161" s="107">
        <v>10000</v>
      </c>
      <c r="P1161" s="108">
        <f t="shared" ref="P1161" si="29">IFERROR(N1161*O1161,0)</f>
        <v>40000</v>
      </c>
      <c r="Q1161" s="89" t="s">
        <v>12041</v>
      </c>
      <c r="R1161" s="89" t="s">
        <v>49043</v>
      </c>
      <c r="S1161" s="109">
        <v>591010000</v>
      </c>
      <c r="T1161" s="109">
        <v>0</v>
      </c>
    </row>
    <row r="1162" spans="2:20" ht="15" customHeight="1">
      <c r="B1162" s="90" t="s">
        <v>49044</v>
      </c>
      <c r="C1162" s="210" t="s">
        <v>44743</v>
      </c>
      <c r="D1162" s="135" t="s">
        <v>12050</v>
      </c>
      <c r="E1162" s="135" t="s">
        <v>49045</v>
      </c>
      <c r="F1162" s="135" t="s">
        <v>49046</v>
      </c>
      <c r="G1162" s="270" t="s">
        <v>49047</v>
      </c>
      <c r="H1162" s="135" t="s">
        <v>49048</v>
      </c>
      <c r="I1162" s="270" t="s">
        <v>49049</v>
      </c>
      <c r="J1162" s="301" t="s">
        <v>49050</v>
      </c>
      <c r="K1162" s="135" t="s">
        <v>49051</v>
      </c>
      <c r="L1162" s="210" t="s">
        <v>45700</v>
      </c>
      <c r="M1162" s="84" t="s">
        <v>44468</v>
      </c>
      <c r="N1162" s="97">
        <v>0.25</v>
      </c>
      <c r="O1162" s="97">
        <v>1460000</v>
      </c>
      <c r="P1162" s="108">
        <f>IFERROR(N1162*O1162,0)</f>
        <v>365000</v>
      </c>
      <c r="Q1162" s="89" t="s">
        <v>49052</v>
      </c>
      <c r="R1162" s="231" t="s">
        <v>48736</v>
      </c>
      <c r="S1162" s="83">
        <v>591010000</v>
      </c>
      <c r="T1162" s="83">
        <v>100</v>
      </c>
    </row>
    <row r="1163" spans="2:20" ht="15" customHeight="1">
      <c r="B1163" s="90" t="s">
        <v>49053</v>
      </c>
      <c r="C1163" s="210" t="s">
        <v>44743</v>
      </c>
      <c r="D1163" s="135" t="s">
        <v>12050</v>
      </c>
      <c r="E1163" s="135" t="s">
        <v>49054</v>
      </c>
      <c r="F1163" s="135" t="s">
        <v>49055</v>
      </c>
      <c r="G1163" s="270" t="s">
        <v>49056</v>
      </c>
      <c r="H1163" s="135" t="s">
        <v>49057</v>
      </c>
      <c r="I1163" s="270" t="s">
        <v>49058</v>
      </c>
      <c r="J1163" s="301" t="s">
        <v>49059</v>
      </c>
      <c r="K1163" s="135" t="s">
        <v>49060</v>
      </c>
      <c r="L1163" s="210" t="s">
        <v>45700</v>
      </c>
      <c r="M1163" s="84" t="s">
        <v>49061</v>
      </c>
      <c r="N1163" s="97">
        <v>42.2</v>
      </c>
      <c r="O1163" s="97">
        <v>15500</v>
      </c>
      <c r="P1163" s="108">
        <f t="shared" ref="P1163" si="30">IFERROR(N1163*O1163,0)</f>
        <v>654100</v>
      </c>
      <c r="Q1163" s="89" t="s">
        <v>12041</v>
      </c>
      <c r="R1163" s="231" t="s">
        <v>48736</v>
      </c>
      <c r="S1163" s="83">
        <v>591010000</v>
      </c>
      <c r="T1163" s="83">
        <v>100</v>
      </c>
    </row>
    <row r="1164" spans="2:20" ht="15" customHeight="1">
      <c r="B1164" s="90" t="s">
        <v>49062</v>
      </c>
      <c r="C1164" s="210" t="s">
        <v>44743</v>
      </c>
      <c r="D1164" s="210" t="s">
        <v>12050</v>
      </c>
      <c r="E1164" s="211" t="s">
        <v>44354</v>
      </c>
      <c r="F1164" s="135" t="s">
        <v>44355</v>
      </c>
      <c r="G1164" s="135" t="s">
        <v>44355</v>
      </c>
      <c r="H1164" s="210" t="s">
        <v>48925</v>
      </c>
      <c r="I1164" s="210" t="s">
        <v>44356</v>
      </c>
      <c r="J1164" s="210"/>
      <c r="K1164" s="210"/>
      <c r="L1164" s="210" t="s">
        <v>45700</v>
      </c>
      <c r="M1164" s="82" t="s">
        <v>44163</v>
      </c>
      <c r="N1164" s="91">
        <v>6900</v>
      </c>
      <c r="O1164" s="91">
        <v>150</v>
      </c>
      <c r="P1164" s="97">
        <f>IFERROR(N1164*O1164,0)</f>
        <v>1035000</v>
      </c>
      <c r="Q1164" s="89" t="s">
        <v>12041</v>
      </c>
      <c r="R1164" s="89" t="s">
        <v>46158</v>
      </c>
      <c r="S1164" s="129">
        <v>591010000</v>
      </c>
      <c r="T1164" s="93">
        <v>100</v>
      </c>
    </row>
    <row r="1165" spans="2:20" ht="15" customHeight="1">
      <c r="B1165" s="90" t="s">
        <v>49063</v>
      </c>
      <c r="C1165" s="210" t="s">
        <v>44743</v>
      </c>
      <c r="D1165" s="210" t="s">
        <v>12050</v>
      </c>
      <c r="E1165" s="211" t="s">
        <v>44349</v>
      </c>
      <c r="F1165" s="135" t="s">
        <v>48927</v>
      </c>
      <c r="G1165" s="210" t="s">
        <v>44351</v>
      </c>
      <c r="H1165" s="210" t="s">
        <v>48928</v>
      </c>
      <c r="I1165" s="210" t="s">
        <v>44353</v>
      </c>
      <c r="J1165" s="210"/>
      <c r="K1165" s="210"/>
      <c r="L1165" s="210" t="s">
        <v>45700</v>
      </c>
      <c r="M1165" s="82" t="s">
        <v>44163</v>
      </c>
      <c r="N1165" s="91">
        <v>6900</v>
      </c>
      <c r="O1165" s="91">
        <v>190</v>
      </c>
      <c r="P1165" s="97">
        <f>IFERROR(N1165*O1165,0)</f>
        <v>1311000</v>
      </c>
      <c r="Q1165" s="89" t="s">
        <v>12041</v>
      </c>
      <c r="R1165" s="89" t="s">
        <v>46158</v>
      </c>
      <c r="S1165" s="129">
        <v>591010000</v>
      </c>
      <c r="T1165" s="93">
        <v>100</v>
      </c>
    </row>
    <row r="1166" spans="2:20" ht="15" customHeight="1">
      <c r="B1166" s="90" t="s">
        <v>49064</v>
      </c>
      <c r="C1166" s="210" t="s">
        <v>44743</v>
      </c>
      <c r="D1166" s="210" t="s">
        <v>12050</v>
      </c>
      <c r="E1166" s="210" t="s">
        <v>49065</v>
      </c>
      <c r="F1166" s="210" t="s">
        <v>49066</v>
      </c>
      <c r="G1166" s="210" t="s">
        <v>49067</v>
      </c>
      <c r="H1166" s="210" t="s">
        <v>49068</v>
      </c>
      <c r="I1166" s="210" t="s">
        <v>44423</v>
      </c>
      <c r="J1166" s="210" t="s">
        <v>49069</v>
      </c>
      <c r="K1166" s="210" t="s">
        <v>49070</v>
      </c>
      <c r="L1166" s="210" t="s">
        <v>45700</v>
      </c>
      <c r="M1166" s="82" t="s">
        <v>43499</v>
      </c>
      <c r="N1166" s="91">
        <v>2</v>
      </c>
      <c r="O1166" s="91">
        <v>8500</v>
      </c>
      <c r="P1166" s="124">
        <f t="shared" ref="P1166:P1229" si="31">IFERROR(N1166*O1166,0)</f>
        <v>17000</v>
      </c>
      <c r="Q1166" s="89" t="s">
        <v>12041</v>
      </c>
      <c r="R1166" s="89" t="s">
        <v>46158</v>
      </c>
      <c r="S1166" s="129">
        <v>591010000</v>
      </c>
      <c r="T1166" s="93">
        <v>100</v>
      </c>
    </row>
    <row r="1167" spans="2:20" ht="15" customHeight="1">
      <c r="B1167" s="90" t="s">
        <v>49071</v>
      </c>
      <c r="C1167" s="210" t="s">
        <v>44743</v>
      </c>
      <c r="D1167" s="210" t="s">
        <v>12050</v>
      </c>
      <c r="E1167" s="210" t="s">
        <v>49072</v>
      </c>
      <c r="F1167" s="210" t="s">
        <v>49073</v>
      </c>
      <c r="G1167" s="286" t="s">
        <v>49074</v>
      </c>
      <c r="H1167" s="210" t="s">
        <v>49075</v>
      </c>
      <c r="I1167" s="286" t="s">
        <v>49076</v>
      </c>
      <c r="J1167" s="210" t="s">
        <v>49077</v>
      </c>
      <c r="K1167" s="211" t="s">
        <v>49078</v>
      </c>
      <c r="L1167" s="210" t="s">
        <v>45700</v>
      </c>
      <c r="M1167" s="82" t="s">
        <v>43499</v>
      </c>
      <c r="N1167" s="91">
        <v>1</v>
      </c>
      <c r="O1167" s="91">
        <v>9000</v>
      </c>
      <c r="P1167" s="121">
        <f t="shared" si="31"/>
        <v>9000</v>
      </c>
      <c r="Q1167" s="89" t="s">
        <v>12041</v>
      </c>
      <c r="R1167" s="89" t="s">
        <v>46158</v>
      </c>
      <c r="S1167" s="123">
        <v>591010000</v>
      </c>
      <c r="T1167" s="80">
        <v>100</v>
      </c>
    </row>
    <row r="1168" spans="2:20" ht="15" customHeight="1">
      <c r="B1168" s="90" t="s">
        <v>49079</v>
      </c>
      <c r="C1168" s="210" t="s">
        <v>44743</v>
      </c>
      <c r="D1168" s="210" t="s">
        <v>12050</v>
      </c>
      <c r="E1168" s="210" t="s">
        <v>49080</v>
      </c>
      <c r="F1168" s="210" t="s">
        <v>49081</v>
      </c>
      <c r="G1168" s="286" t="s">
        <v>49074</v>
      </c>
      <c r="H1168" s="210" t="s">
        <v>49082</v>
      </c>
      <c r="I1168" s="286" t="s">
        <v>49083</v>
      </c>
      <c r="J1168" s="210" t="s">
        <v>49077</v>
      </c>
      <c r="K1168" s="211" t="s">
        <v>49078</v>
      </c>
      <c r="L1168" s="210" t="s">
        <v>45700</v>
      </c>
      <c r="M1168" s="82" t="s">
        <v>43499</v>
      </c>
      <c r="N1168" s="91">
        <v>1</v>
      </c>
      <c r="O1168" s="91">
        <v>9000</v>
      </c>
      <c r="P1168" s="121">
        <f t="shared" si="31"/>
        <v>9000</v>
      </c>
      <c r="Q1168" s="89" t="s">
        <v>12041</v>
      </c>
      <c r="R1168" s="89" t="s">
        <v>46158</v>
      </c>
      <c r="S1168" s="123">
        <v>591010000</v>
      </c>
      <c r="T1168" s="80">
        <v>100</v>
      </c>
    </row>
    <row r="1169" spans="2:20" ht="15" customHeight="1">
      <c r="B1169" s="90" t="s">
        <v>49084</v>
      </c>
      <c r="C1169" s="210" t="s">
        <v>44743</v>
      </c>
      <c r="D1169" s="210" t="s">
        <v>12050</v>
      </c>
      <c r="E1169" s="210" t="s">
        <v>49085</v>
      </c>
      <c r="F1169" s="210" t="s">
        <v>49086</v>
      </c>
      <c r="G1169" s="286" t="s">
        <v>49087</v>
      </c>
      <c r="H1169" s="210" t="s">
        <v>49088</v>
      </c>
      <c r="I1169" s="286" t="s">
        <v>49089</v>
      </c>
      <c r="J1169" s="210" t="s">
        <v>49090</v>
      </c>
      <c r="K1169" s="211" t="s">
        <v>49091</v>
      </c>
      <c r="L1169" s="210" t="s">
        <v>45700</v>
      </c>
      <c r="M1169" s="82" t="s">
        <v>43499</v>
      </c>
      <c r="N1169" s="91">
        <v>2</v>
      </c>
      <c r="O1169" s="91">
        <v>2000</v>
      </c>
      <c r="P1169" s="121">
        <f t="shared" si="31"/>
        <v>4000</v>
      </c>
      <c r="Q1169" s="89" t="s">
        <v>12041</v>
      </c>
      <c r="R1169" s="89" t="s">
        <v>46158</v>
      </c>
      <c r="S1169" s="123">
        <v>591010000</v>
      </c>
      <c r="T1169" s="80">
        <v>100</v>
      </c>
    </row>
    <row r="1170" spans="2:20" ht="15" customHeight="1">
      <c r="B1170" s="90" t="s">
        <v>49092</v>
      </c>
      <c r="C1170" s="210" t="s">
        <v>44743</v>
      </c>
      <c r="D1170" s="210" t="s">
        <v>12050</v>
      </c>
      <c r="E1170" s="210" t="s">
        <v>49093</v>
      </c>
      <c r="F1170" s="210" t="s">
        <v>49094</v>
      </c>
      <c r="G1170" s="286" t="s">
        <v>49095</v>
      </c>
      <c r="H1170" s="210" t="s">
        <v>49096</v>
      </c>
      <c r="I1170" s="286" t="s">
        <v>44423</v>
      </c>
      <c r="J1170" s="210" t="s">
        <v>49097</v>
      </c>
      <c r="K1170" s="211" t="s">
        <v>49098</v>
      </c>
      <c r="L1170" s="210" t="s">
        <v>45700</v>
      </c>
      <c r="M1170" s="82" t="s">
        <v>43499</v>
      </c>
      <c r="N1170" s="91">
        <v>2</v>
      </c>
      <c r="O1170" s="91">
        <v>12000</v>
      </c>
      <c r="P1170" s="121">
        <f t="shared" si="31"/>
        <v>24000</v>
      </c>
      <c r="Q1170" s="89" t="s">
        <v>12041</v>
      </c>
      <c r="R1170" s="89" t="s">
        <v>46158</v>
      </c>
      <c r="S1170" s="123">
        <v>591010000</v>
      </c>
      <c r="T1170" s="80">
        <v>100</v>
      </c>
    </row>
    <row r="1171" spans="2:20" ht="15" customHeight="1">
      <c r="B1171" s="90" t="s">
        <v>49099</v>
      </c>
      <c r="C1171" s="210" t="s">
        <v>44743</v>
      </c>
      <c r="D1171" s="210" t="s">
        <v>12050</v>
      </c>
      <c r="E1171" s="210" t="s">
        <v>49100</v>
      </c>
      <c r="F1171" s="210" t="s">
        <v>49101</v>
      </c>
      <c r="G1171" s="286" t="s">
        <v>49102</v>
      </c>
      <c r="H1171" s="210" t="s">
        <v>49103</v>
      </c>
      <c r="I1171" s="286" t="s">
        <v>49104</v>
      </c>
      <c r="J1171" s="210" t="s">
        <v>49105</v>
      </c>
      <c r="K1171" s="211" t="s">
        <v>49106</v>
      </c>
      <c r="L1171" s="210" t="s">
        <v>45700</v>
      </c>
      <c r="M1171" s="82" t="s">
        <v>44467</v>
      </c>
      <c r="N1171" s="91">
        <v>2</v>
      </c>
      <c r="O1171" s="91">
        <v>3000</v>
      </c>
      <c r="P1171" s="124">
        <f t="shared" si="31"/>
        <v>6000</v>
      </c>
      <c r="Q1171" s="89" t="s">
        <v>12041</v>
      </c>
      <c r="R1171" s="89" t="s">
        <v>46158</v>
      </c>
      <c r="S1171" s="129">
        <v>591010000</v>
      </c>
      <c r="T1171" s="93">
        <v>100</v>
      </c>
    </row>
    <row r="1172" spans="2:20" ht="15" customHeight="1">
      <c r="B1172" s="90" t="s">
        <v>49107</v>
      </c>
      <c r="C1172" s="210" t="s">
        <v>44743</v>
      </c>
      <c r="D1172" s="210" t="s">
        <v>12050</v>
      </c>
      <c r="E1172" s="210" t="s">
        <v>49108</v>
      </c>
      <c r="F1172" s="210" t="s">
        <v>49109</v>
      </c>
      <c r="G1172" s="286" t="s">
        <v>46591</v>
      </c>
      <c r="H1172" s="210" t="s">
        <v>49110</v>
      </c>
      <c r="I1172" s="286" t="s">
        <v>49111</v>
      </c>
      <c r="J1172" s="210" t="s">
        <v>49112</v>
      </c>
      <c r="K1172" s="211" t="s">
        <v>49113</v>
      </c>
      <c r="L1172" s="210" t="s">
        <v>45700</v>
      </c>
      <c r="M1172" s="82" t="s">
        <v>44467</v>
      </c>
      <c r="N1172" s="91">
        <v>1</v>
      </c>
      <c r="O1172" s="91">
        <v>6500</v>
      </c>
      <c r="P1172" s="124">
        <f t="shared" si="31"/>
        <v>6500</v>
      </c>
      <c r="Q1172" s="89" t="s">
        <v>12041</v>
      </c>
      <c r="R1172" s="89" t="s">
        <v>46158</v>
      </c>
      <c r="S1172" s="129">
        <v>591010000</v>
      </c>
      <c r="T1172" s="93">
        <v>100</v>
      </c>
    </row>
    <row r="1173" spans="2:20" ht="15" customHeight="1">
      <c r="B1173" s="90" t="s">
        <v>49114</v>
      </c>
      <c r="C1173" s="210" t="s">
        <v>44743</v>
      </c>
      <c r="D1173" s="135" t="s">
        <v>12050</v>
      </c>
      <c r="E1173" s="270" t="s">
        <v>49115</v>
      </c>
      <c r="F1173" s="270" t="s">
        <v>49116</v>
      </c>
      <c r="G1173" s="270" t="s">
        <v>49116</v>
      </c>
      <c r="H1173" s="270" t="s">
        <v>48601</v>
      </c>
      <c r="I1173" s="270" t="s">
        <v>49117</v>
      </c>
      <c r="J1173" s="285"/>
      <c r="K1173" s="285"/>
      <c r="L1173" s="210" t="s">
        <v>45700</v>
      </c>
      <c r="M1173" s="94" t="s">
        <v>43499</v>
      </c>
      <c r="N1173" s="107">
        <v>3</v>
      </c>
      <c r="O1173" s="107">
        <v>41100</v>
      </c>
      <c r="P1173" s="124">
        <f t="shared" si="31"/>
        <v>123300</v>
      </c>
      <c r="Q1173" s="89" t="s">
        <v>12041</v>
      </c>
      <c r="R1173" s="541" t="s">
        <v>45689</v>
      </c>
      <c r="S1173" s="109">
        <v>591010000</v>
      </c>
      <c r="T1173" s="109">
        <v>100</v>
      </c>
    </row>
    <row r="1174" spans="2:20" ht="15" customHeight="1">
      <c r="B1174" s="90" t="s">
        <v>49118</v>
      </c>
      <c r="C1174" s="210" t="s">
        <v>44743</v>
      </c>
      <c r="D1174" s="135" t="s">
        <v>12050</v>
      </c>
      <c r="E1174" s="270" t="s">
        <v>49119</v>
      </c>
      <c r="F1174" s="270" t="s">
        <v>49120</v>
      </c>
      <c r="G1174" s="270" t="s">
        <v>49120</v>
      </c>
      <c r="H1174" s="270" t="s">
        <v>49121</v>
      </c>
      <c r="I1174" s="270" t="s">
        <v>49122</v>
      </c>
      <c r="J1174" s="270"/>
      <c r="K1174" s="270"/>
      <c r="L1174" s="210" t="s">
        <v>45700</v>
      </c>
      <c r="M1174" s="94" t="s">
        <v>43499</v>
      </c>
      <c r="N1174" s="107">
        <v>2</v>
      </c>
      <c r="O1174" s="107">
        <v>230000</v>
      </c>
      <c r="P1174" s="124">
        <f t="shared" si="31"/>
        <v>460000</v>
      </c>
      <c r="Q1174" s="89" t="s">
        <v>12041</v>
      </c>
      <c r="R1174" s="541" t="s">
        <v>45689</v>
      </c>
      <c r="S1174" s="109">
        <v>591010000</v>
      </c>
      <c r="T1174" s="109">
        <v>100</v>
      </c>
    </row>
    <row r="1175" spans="2:20" ht="15" customHeight="1">
      <c r="B1175" s="90" t="s">
        <v>49123</v>
      </c>
      <c r="C1175" s="210" t="s">
        <v>44743</v>
      </c>
      <c r="D1175" s="135" t="s">
        <v>12050</v>
      </c>
      <c r="E1175" s="135" t="s">
        <v>49124</v>
      </c>
      <c r="F1175" s="135" t="s">
        <v>49125</v>
      </c>
      <c r="G1175" s="135" t="s">
        <v>49126</v>
      </c>
      <c r="H1175" s="135" t="s">
        <v>49127</v>
      </c>
      <c r="I1175" s="135" t="s">
        <v>49128</v>
      </c>
      <c r="J1175" s="400" t="s">
        <v>49129</v>
      </c>
      <c r="K1175" s="400" t="s">
        <v>49130</v>
      </c>
      <c r="L1175" s="210" t="s">
        <v>45700</v>
      </c>
      <c r="M1175" s="94" t="s">
        <v>43499</v>
      </c>
      <c r="N1175" s="115">
        <v>300</v>
      </c>
      <c r="O1175" s="97">
        <v>13</v>
      </c>
      <c r="P1175" s="124">
        <f t="shared" si="31"/>
        <v>3900</v>
      </c>
      <c r="Q1175" s="89" t="s">
        <v>12041</v>
      </c>
      <c r="R1175" s="292" t="s">
        <v>46557</v>
      </c>
      <c r="S1175" s="109">
        <v>591010000</v>
      </c>
      <c r="T1175" s="109">
        <v>0</v>
      </c>
    </row>
    <row r="1176" spans="2:20" ht="15" customHeight="1">
      <c r="B1176" s="90" t="s">
        <v>49131</v>
      </c>
      <c r="C1176" s="210" t="s">
        <v>44743</v>
      </c>
      <c r="D1176" s="135" t="s">
        <v>12050</v>
      </c>
      <c r="E1176" s="270" t="s">
        <v>49132</v>
      </c>
      <c r="F1176" s="270" t="s">
        <v>49133</v>
      </c>
      <c r="G1176" s="270" t="s">
        <v>48424</v>
      </c>
      <c r="H1176" s="270" t="s">
        <v>49134</v>
      </c>
      <c r="I1176" s="270" t="s">
        <v>49134</v>
      </c>
      <c r="J1176" s="321"/>
      <c r="K1176" s="321"/>
      <c r="L1176" s="210" t="s">
        <v>45700</v>
      </c>
      <c r="M1176" s="94" t="s">
        <v>43499</v>
      </c>
      <c r="N1176" s="115">
        <v>1</v>
      </c>
      <c r="O1176" s="97">
        <v>167</v>
      </c>
      <c r="P1176" s="124">
        <f t="shared" si="31"/>
        <v>167</v>
      </c>
      <c r="Q1176" s="89" t="s">
        <v>12041</v>
      </c>
      <c r="R1176" s="292" t="s">
        <v>46557</v>
      </c>
      <c r="S1176" s="109">
        <v>591010000</v>
      </c>
      <c r="T1176" s="109">
        <v>0</v>
      </c>
    </row>
    <row r="1177" spans="2:20" ht="15" customHeight="1">
      <c r="B1177" s="90" t="s">
        <v>49143</v>
      </c>
      <c r="C1177" s="210" t="s">
        <v>44743</v>
      </c>
      <c r="D1177" s="135" t="s">
        <v>12050</v>
      </c>
      <c r="E1177" s="270" t="s">
        <v>49144</v>
      </c>
      <c r="F1177" s="270" t="s">
        <v>49145</v>
      </c>
      <c r="G1177" s="270" t="s">
        <v>49146</v>
      </c>
      <c r="H1177" s="270" t="s">
        <v>49147</v>
      </c>
      <c r="I1177" s="270" t="s">
        <v>49148</v>
      </c>
      <c r="J1177" s="135" t="s">
        <v>49149</v>
      </c>
      <c r="K1177" s="135" t="s">
        <v>49150</v>
      </c>
      <c r="L1177" s="210" t="s">
        <v>45700</v>
      </c>
      <c r="M1177" s="94" t="s">
        <v>43499</v>
      </c>
      <c r="N1177" s="115">
        <v>1</v>
      </c>
      <c r="O1177" s="247">
        <v>582200</v>
      </c>
      <c r="P1177" s="124">
        <f t="shared" si="31"/>
        <v>582200</v>
      </c>
      <c r="Q1177" s="89" t="s">
        <v>12041</v>
      </c>
      <c r="R1177" s="541" t="s">
        <v>48618</v>
      </c>
      <c r="S1177" s="109">
        <v>591010000</v>
      </c>
      <c r="T1177" s="109">
        <v>30</v>
      </c>
    </row>
    <row r="1178" spans="2:20" ht="15" customHeight="1">
      <c r="B1178" s="90" t="s">
        <v>49151</v>
      </c>
      <c r="C1178" s="210" t="s">
        <v>44743</v>
      </c>
      <c r="D1178" s="135" t="s">
        <v>12050</v>
      </c>
      <c r="E1178" s="270" t="s">
        <v>49144</v>
      </c>
      <c r="F1178" s="270" t="s">
        <v>49145</v>
      </c>
      <c r="G1178" s="270" t="s">
        <v>49146</v>
      </c>
      <c r="H1178" s="270" t="s">
        <v>49147</v>
      </c>
      <c r="I1178" s="270" t="s">
        <v>49148</v>
      </c>
      <c r="J1178" s="135" t="s">
        <v>49152</v>
      </c>
      <c r="K1178" s="135" t="s">
        <v>49153</v>
      </c>
      <c r="L1178" s="210" t="s">
        <v>45700</v>
      </c>
      <c r="M1178" s="94" t="s">
        <v>43499</v>
      </c>
      <c r="N1178" s="115">
        <v>1</v>
      </c>
      <c r="O1178" s="247">
        <v>825000</v>
      </c>
      <c r="P1178" s="124">
        <f t="shared" si="31"/>
        <v>825000</v>
      </c>
      <c r="Q1178" s="89" t="s">
        <v>12041</v>
      </c>
      <c r="R1178" s="541" t="s">
        <v>48618</v>
      </c>
      <c r="S1178" s="109">
        <v>591010000</v>
      </c>
      <c r="T1178" s="109">
        <v>30</v>
      </c>
    </row>
    <row r="1179" spans="2:20" ht="15" customHeight="1">
      <c r="B1179" s="90" t="s">
        <v>49154</v>
      </c>
      <c r="C1179" s="210" t="s">
        <v>44743</v>
      </c>
      <c r="D1179" s="135" t="s">
        <v>12050</v>
      </c>
      <c r="E1179" s="270" t="s">
        <v>49144</v>
      </c>
      <c r="F1179" s="270" t="s">
        <v>49145</v>
      </c>
      <c r="G1179" s="270" t="s">
        <v>49146</v>
      </c>
      <c r="H1179" s="270" t="s">
        <v>49147</v>
      </c>
      <c r="I1179" s="270" t="s">
        <v>49148</v>
      </c>
      <c r="J1179" s="135" t="s">
        <v>49155</v>
      </c>
      <c r="K1179" s="135" t="s">
        <v>49156</v>
      </c>
      <c r="L1179" s="210" t="s">
        <v>45700</v>
      </c>
      <c r="M1179" s="94" t="s">
        <v>43499</v>
      </c>
      <c r="N1179" s="115">
        <v>1</v>
      </c>
      <c r="O1179" s="247">
        <v>870990</v>
      </c>
      <c r="P1179" s="124">
        <f t="shared" si="31"/>
        <v>870990</v>
      </c>
      <c r="Q1179" s="89" t="s">
        <v>12041</v>
      </c>
      <c r="R1179" s="541" t="s">
        <v>48618</v>
      </c>
      <c r="S1179" s="109">
        <v>591010000</v>
      </c>
      <c r="T1179" s="109">
        <v>30</v>
      </c>
    </row>
    <row r="1180" spans="2:20" ht="15" customHeight="1">
      <c r="B1180" s="90" t="s">
        <v>49157</v>
      </c>
      <c r="C1180" s="210" t="s">
        <v>44743</v>
      </c>
      <c r="D1180" s="135" t="s">
        <v>12050</v>
      </c>
      <c r="E1180" s="270" t="s">
        <v>49144</v>
      </c>
      <c r="F1180" s="270" t="s">
        <v>49145</v>
      </c>
      <c r="G1180" s="270" t="s">
        <v>49146</v>
      </c>
      <c r="H1180" s="270" t="s">
        <v>49147</v>
      </c>
      <c r="I1180" s="270" t="s">
        <v>49148</v>
      </c>
      <c r="J1180" s="135" t="s">
        <v>49158</v>
      </c>
      <c r="K1180" s="135" t="s">
        <v>49159</v>
      </c>
      <c r="L1180" s="210" t="s">
        <v>45700</v>
      </c>
      <c r="M1180" s="94" t="s">
        <v>43499</v>
      </c>
      <c r="N1180" s="115">
        <v>1</v>
      </c>
      <c r="O1180" s="247">
        <v>1071400</v>
      </c>
      <c r="P1180" s="124">
        <f t="shared" si="31"/>
        <v>1071400</v>
      </c>
      <c r="Q1180" s="89" t="s">
        <v>12041</v>
      </c>
      <c r="R1180" s="541" t="s">
        <v>48618</v>
      </c>
      <c r="S1180" s="109">
        <v>591010000</v>
      </c>
      <c r="T1180" s="109">
        <v>30</v>
      </c>
    </row>
    <row r="1181" spans="2:20" ht="15" customHeight="1">
      <c r="B1181" s="90" t="s">
        <v>49160</v>
      </c>
      <c r="C1181" s="210" t="s">
        <v>44743</v>
      </c>
      <c r="D1181" s="135" t="s">
        <v>12050</v>
      </c>
      <c r="E1181" s="270" t="s">
        <v>49144</v>
      </c>
      <c r="F1181" s="270" t="s">
        <v>49145</v>
      </c>
      <c r="G1181" s="270" t="s">
        <v>49146</v>
      </c>
      <c r="H1181" s="270" t="s">
        <v>49147</v>
      </c>
      <c r="I1181" s="270" t="s">
        <v>49148</v>
      </c>
      <c r="J1181" s="135" t="s">
        <v>49161</v>
      </c>
      <c r="K1181" s="135" t="s">
        <v>49162</v>
      </c>
      <c r="L1181" s="210" t="s">
        <v>45700</v>
      </c>
      <c r="M1181" s="94" t="s">
        <v>43499</v>
      </c>
      <c r="N1181" s="115">
        <v>1</v>
      </c>
      <c r="O1181" s="247">
        <v>1159300</v>
      </c>
      <c r="P1181" s="124">
        <f t="shared" si="31"/>
        <v>1159300</v>
      </c>
      <c r="Q1181" s="89" t="s">
        <v>12041</v>
      </c>
      <c r="R1181" s="541" t="s">
        <v>48618</v>
      </c>
      <c r="S1181" s="109">
        <v>591010000</v>
      </c>
      <c r="T1181" s="109">
        <v>30</v>
      </c>
    </row>
    <row r="1182" spans="2:20" ht="15" customHeight="1">
      <c r="B1182" s="90" t="s">
        <v>49163</v>
      </c>
      <c r="C1182" s="210" t="s">
        <v>44743</v>
      </c>
      <c r="D1182" s="135" t="s">
        <v>12050</v>
      </c>
      <c r="E1182" s="270" t="s">
        <v>49164</v>
      </c>
      <c r="F1182" s="270" t="s">
        <v>46146</v>
      </c>
      <c r="G1182" s="270" t="s">
        <v>44466</v>
      </c>
      <c r="H1182" s="270" t="s">
        <v>49165</v>
      </c>
      <c r="I1182" s="270" t="s">
        <v>49166</v>
      </c>
      <c r="J1182" s="211" t="s">
        <v>49167</v>
      </c>
      <c r="K1182" s="211" t="s">
        <v>49168</v>
      </c>
      <c r="L1182" s="210" t="s">
        <v>45700</v>
      </c>
      <c r="M1182" s="94" t="s">
        <v>43499</v>
      </c>
      <c r="N1182" s="97">
        <v>40</v>
      </c>
      <c r="O1182" s="91">
        <v>7600</v>
      </c>
      <c r="P1182" s="124">
        <f t="shared" si="31"/>
        <v>304000</v>
      </c>
      <c r="Q1182" s="89" t="s">
        <v>12041</v>
      </c>
      <c r="R1182" s="224" t="s">
        <v>43500</v>
      </c>
      <c r="S1182" s="109">
        <v>591010000</v>
      </c>
      <c r="T1182" s="109">
        <v>100</v>
      </c>
    </row>
    <row r="1183" spans="2:20" ht="15" customHeight="1">
      <c r="B1183" s="90" t="s">
        <v>49169</v>
      </c>
      <c r="C1183" s="210" t="s">
        <v>44743</v>
      </c>
      <c r="D1183" s="210" t="s">
        <v>12050</v>
      </c>
      <c r="E1183" s="212" t="s">
        <v>49170</v>
      </c>
      <c r="F1183" s="212" t="s">
        <v>49171</v>
      </c>
      <c r="G1183" s="212" t="s">
        <v>49171</v>
      </c>
      <c r="H1183" s="210" t="s">
        <v>49172</v>
      </c>
      <c r="I1183" s="270" t="s">
        <v>49173</v>
      </c>
      <c r="J1183" s="210" t="s">
        <v>49174</v>
      </c>
      <c r="K1183" s="210" t="s">
        <v>49174</v>
      </c>
      <c r="L1183" s="210" t="s">
        <v>45700</v>
      </c>
      <c r="M1183" s="82" t="s">
        <v>43499</v>
      </c>
      <c r="N1183" s="128">
        <v>2</v>
      </c>
      <c r="O1183" s="128">
        <v>92000</v>
      </c>
      <c r="P1183" s="124">
        <f t="shared" si="31"/>
        <v>184000</v>
      </c>
      <c r="Q1183" s="89" t="s">
        <v>12041</v>
      </c>
      <c r="R1183" s="89" t="s">
        <v>46158</v>
      </c>
      <c r="S1183" s="129">
        <v>591010000</v>
      </c>
      <c r="T1183" s="93">
        <v>100</v>
      </c>
    </row>
    <row r="1184" spans="2:20" ht="15" customHeight="1">
      <c r="B1184" s="90" t="s">
        <v>49175</v>
      </c>
      <c r="C1184" s="210" t="s">
        <v>44743</v>
      </c>
      <c r="D1184" s="210" t="s">
        <v>12050</v>
      </c>
      <c r="E1184" s="212" t="s">
        <v>49176</v>
      </c>
      <c r="F1184" s="212" t="s">
        <v>49171</v>
      </c>
      <c r="G1184" s="212" t="s">
        <v>49171</v>
      </c>
      <c r="H1184" s="210" t="s">
        <v>49177</v>
      </c>
      <c r="I1184" s="270" t="s">
        <v>49178</v>
      </c>
      <c r="J1184" s="212" t="s">
        <v>49179</v>
      </c>
      <c r="K1184" s="212" t="s">
        <v>49179</v>
      </c>
      <c r="L1184" s="210" t="s">
        <v>45700</v>
      </c>
      <c r="M1184" s="82" t="s">
        <v>43499</v>
      </c>
      <c r="N1184" s="128">
        <v>4</v>
      </c>
      <c r="O1184" s="128">
        <v>98000</v>
      </c>
      <c r="P1184" s="124">
        <f t="shared" si="31"/>
        <v>392000</v>
      </c>
      <c r="Q1184" s="89" t="s">
        <v>12041</v>
      </c>
      <c r="R1184" s="89" t="s">
        <v>46158</v>
      </c>
      <c r="S1184" s="129">
        <v>591010000</v>
      </c>
      <c r="T1184" s="93">
        <v>100</v>
      </c>
    </row>
    <row r="1185" spans="2:20" ht="15" customHeight="1">
      <c r="B1185" s="90" t="s">
        <v>49180</v>
      </c>
      <c r="C1185" s="210" t="s">
        <v>44743</v>
      </c>
      <c r="D1185" s="210" t="s">
        <v>12050</v>
      </c>
      <c r="E1185" s="212" t="s">
        <v>49181</v>
      </c>
      <c r="F1185" s="212" t="s">
        <v>47247</v>
      </c>
      <c r="G1185" s="212" t="s">
        <v>47247</v>
      </c>
      <c r="H1185" s="210" t="s">
        <v>49182</v>
      </c>
      <c r="I1185" s="270" t="s">
        <v>49183</v>
      </c>
      <c r="J1185" s="212" t="s">
        <v>49184</v>
      </c>
      <c r="K1185" s="212" t="s">
        <v>49184</v>
      </c>
      <c r="L1185" s="210" t="s">
        <v>45700</v>
      </c>
      <c r="M1185" s="82" t="s">
        <v>43499</v>
      </c>
      <c r="N1185" s="128">
        <v>6</v>
      </c>
      <c r="O1185" s="128">
        <v>14000</v>
      </c>
      <c r="P1185" s="124">
        <f t="shared" si="31"/>
        <v>84000</v>
      </c>
      <c r="Q1185" s="89" t="s">
        <v>12041</v>
      </c>
      <c r="R1185" s="89" t="s">
        <v>46158</v>
      </c>
      <c r="S1185" s="129">
        <v>591010000</v>
      </c>
      <c r="T1185" s="93">
        <v>100</v>
      </c>
    </row>
    <row r="1186" spans="2:20" ht="15" customHeight="1">
      <c r="B1186" s="90" t="s">
        <v>49185</v>
      </c>
      <c r="C1186" s="210" t="s">
        <v>44743</v>
      </c>
      <c r="D1186" s="135" t="s">
        <v>12050</v>
      </c>
      <c r="E1186" s="270" t="s">
        <v>49186</v>
      </c>
      <c r="F1186" s="270" t="s">
        <v>49187</v>
      </c>
      <c r="G1186" s="270" t="s">
        <v>49188</v>
      </c>
      <c r="H1186" s="270" t="s">
        <v>49189</v>
      </c>
      <c r="I1186" s="270" t="s">
        <v>49190</v>
      </c>
      <c r="J1186" s="135" t="s">
        <v>49191</v>
      </c>
      <c r="K1186" s="135" t="s">
        <v>49191</v>
      </c>
      <c r="L1186" s="210" t="s">
        <v>45700</v>
      </c>
      <c r="M1186" s="84" t="s">
        <v>43499</v>
      </c>
      <c r="N1186" s="247">
        <v>3</v>
      </c>
      <c r="O1186" s="247">
        <v>114000</v>
      </c>
      <c r="P1186" s="124">
        <f t="shared" si="31"/>
        <v>342000</v>
      </c>
      <c r="Q1186" s="89" t="s">
        <v>12041</v>
      </c>
      <c r="R1186" s="224" t="s">
        <v>43540</v>
      </c>
      <c r="S1186" s="83">
        <v>591010000</v>
      </c>
      <c r="T1186" s="83">
        <v>70</v>
      </c>
    </row>
    <row r="1187" spans="2:20" ht="15" customHeight="1">
      <c r="B1187" s="90" t="s">
        <v>49192</v>
      </c>
      <c r="C1187" s="210" t="s">
        <v>44743</v>
      </c>
      <c r="D1187" s="135" t="s">
        <v>12050</v>
      </c>
      <c r="E1187" s="270" t="s">
        <v>49186</v>
      </c>
      <c r="F1187" s="270" t="s">
        <v>49187</v>
      </c>
      <c r="G1187" s="270" t="s">
        <v>49188</v>
      </c>
      <c r="H1187" s="270" t="s">
        <v>49193</v>
      </c>
      <c r="I1187" s="270" t="s">
        <v>49190</v>
      </c>
      <c r="J1187" s="135" t="s">
        <v>49194</v>
      </c>
      <c r="K1187" s="135" t="s">
        <v>49194</v>
      </c>
      <c r="L1187" s="210" t="s">
        <v>45700</v>
      </c>
      <c r="M1187" s="84" t="s">
        <v>43499</v>
      </c>
      <c r="N1187" s="247">
        <v>3</v>
      </c>
      <c r="O1187" s="247">
        <v>385000</v>
      </c>
      <c r="P1187" s="124">
        <f t="shared" si="31"/>
        <v>1155000</v>
      </c>
      <c r="Q1187" s="89" t="s">
        <v>12041</v>
      </c>
      <c r="R1187" s="224" t="s">
        <v>43540</v>
      </c>
      <c r="S1187" s="83">
        <v>591010000</v>
      </c>
      <c r="T1187" s="83">
        <v>70</v>
      </c>
    </row>
    <row r="1188" spans="2:20" ht="15" customHeight="1">
      <c r="B1188" s="90" t="s">
        <v>49195</v>
      </c>
      <c r="C1188" s="210" t="s">
        <v>44743</v>
      </c>
      <c r="D1188" s="135" t="s">
        <v>12050</v>
      </c>
      <c r="E1188" s="270" t="s">
        <v>49186</v>
      </c>
      <c r="F1188" s="270" t="s">
        <v>49187</v>
      </c>
      <c r="G1188" s="270" t="s">
        <v>49188</v>
      </c>
      <c r="H1188" s="270" t="s">
        <v>49189</v>
      </c>
      <c r="I1188" s="270" t="s">
        <v>49190</v>
      </c>
      <c r="J1188" s="135" t="s">
        <v>49196</v>
      </c>
      <c r="K1188" s="135" t="s">
        <v>49196</v>
      </c>
      <c r="L1188" s="210" t="s">
        <v>45700</v>
      </c>
      <c r="M1188" s="84" t="s">
        <v>43499</v>
      </c>
      <c r="N1188" s="247">
        <v>3</v>
      </c>
      <c r="O1188" s="247">
        <v>48000</v>
      </c>
      <c r="P1188" s="124">
        <f t="shared" si="31"/>
        <v>144000</v>
      </c>
      <c r="Q1188" s="89" t="s">
        <v>12041</v>
      </c>
      <c r="R1188" s="224" t="s">
        <v>43540</v>
      </c>
      <c r="S1188" s="83">
        <v>591010000</v>
      </c>
      <c r="T1188" s="83">
        <v>70</v>
      </c>
    </row>
    <row r="1189" spans="2:20" ht="15" customHeight="1">
      <c r="B1189" s="90" t="s">
        <v>49197</v>
      </c>
      <c r="C1189" s="210" t="s">
        <v>44743</v>
      </c>
      <c r="D1189" s="90" t="s">
        <v>12050</v>
      </c>
      <c r="E1189" s="270" t="s">
        <v>49198</v>
      </c>
      <c r="F1189" s="270" t="s">
        <v>49199</v>
      </c>
      <c r="G1189" s="270" t="s">
        <v>49199</v>
      </c>
      <c r="H1189" s="270" t="s">
        <v>46495</v>
      </c>
      <c r="I1189" s="270" t="s">
        <v>46330</v>
      </c>
      <c r="J1189" s="135" t="s">
        <v>49200</v>
      </c>
      <c r="K1189" s="135" t="s">
        <v>49201</v>
      </c>
      <c r="L1189" s="210" t="s">
        <v>45700</v>
      </c>
      <c r="M1189" s="81" t="s">
        <v>43499</v>
      </c>
      <c r="N1189" s="97">
        <v>400</v>
      </c>
      <c r="O1189" s="97">
        <v>480</v>
      </c>
      <c r="P1189" s="121">
        <f t="shared" si="31"/>
        <v>192000</v>
      </c>
      <c r="Q1189" s="89" t="s">
        <v>12041</v>
      </c>
      <c r="R1189" s="217" t="s">
        <v>43759</v>
      </c>
      <c r="S1189" s="133">
        <v>591010000</v>
      </c>
      <c r="T1189" s="217">
        <v>50</v>
      </c>
    </row>
    <row r="1190" spans="2:20" ht="15" customHeight="1">
      <c r="B1190" s="90" t="s">
        <v>49202</v>
      </c>
      <c r="C1190" s="210" t="s">
        <v>44743</v>
      </c>
      <c r="D1190" s="135" t="s">
        <v>12050</v>
      </c>
      <c r="E1190" s="270" t="s">
        <v>49203</v>
      </c>
      <c r="F1190" s="270" t="s">
        <v>49204</v>
      </c>
      <c r="G1190" s="270" t="s">
        <v>49205</v>
      </c>
      <c r="H1190" s="270" t="s">
        <v>49206</v>
      </c>
      <c r="I1190" s="270" t="s">
        <v>49207</v>
      </c>
      <c r="J1190" s="135" t="s">
        <v>49208</v>
      </c>
      <c r="K1190" s="135" t="s">
        <v>49208</v>
      </c>
      <c r="L1190" s="210" t="s">
        <v>45700</v>
      </c>
      <c r="M1190" s="84" t="s">
        <v>44643</v>
      </c>
      <c r="N1190" s="97">
        <v>500</v>
      </c>
      <c r="O1190" s="115">
        <v>830</v>
      </c>
      <c r="P1190" s="124">
        <f t="shared" si="31"/>
        <v>415000</v>
      </c>
      <c r="Q1190" s="89" t="s">
        <v>12041</v>
      </c>
      <c r="R1190" s="544" t="s">
        <v>49209</v>
      </c>
      <c r="S1190" s="109">
        <v>591010000</v>
      </c>
      <c r="T1190" s="109">
        <v>50</v>
      </c>
    </row>
    <row r="1191" spans="2:20" ht="15" customHeight="1">
      <c r="B1191" s="90" t="s">
        <v>49210</v>
      </c>
      <c r="C1191" s="210" t="s">
        <v>44743</v>
      </c>
      <c r="D1191" s="135" t="s">
        <v>12050</v>
      </c>
      <c r="E1191" s="270" t="s">
        <v>49203</v>
      </c>
      <c r="F1191" s="270" t="s">
        <v>49204</v>
      </c>
      <c r="G1191" s="270" t="s">
        <v>49205</v>
      </c>
      <c r="H1191" s="270" t="s">
        <v>49211</v>
      </c>
      <c r="I1191" s="270" t="s">
        <v>49207</v>
      </c>
      <c r="J1191" s="135" t="s">
        <v>49212</v>
      </c>
      <c r="K1191" s="135" t="s">
        <v>49212</v>
      </c>
      <c r="L1191" s="210" t="s">
        <v>45700</v>
      </c>
      <c r="M1191" s="84" t="s">
        <v>44643</v>
      </c>
      <c r="N1191" s="97">
        <v>2000</v>
      </c>
      <c r="O1191" s="115">
        <v>870</v>
      </c>
      <c r="P1191" s="124">
        <f t="shared" si="31"/>
        <v>1740000</v>
      </c>
      <c r="Q1191" s="89" t="s">
        <v>12041</v>
      </c>
      <c r="R1191" s="544" t="s">
        <v>49209</v>
      </c>
      <c r="S1191" s="109">
        <v>591010000</v>
      </c>
      <c r="T1191" s="109">
        <v>50</v>
      </c>
    </row>
    <row r="1192" spans="2:20" ht="15" customHeight="1">
      <c r="B1192" s="90" t="s">
        <v>49213</v>
      </c>
      <c r="C1192" s="210" t="s">
        <v>44743</v>
      </c>
      <c r="D1192" s="135" t="s">
        <v>12050</v>
      </c>
      <c r="E1192" s="270" t="s">
        <v>49203</v>
      </c>
      <c r="F1192" s="270" t="s">
        <v>49204</v>
      </c>
      <c r="G1192" s="270" t="s">
        <v>49205</v>
      </c>
      <c r="H1192" s="270" t="s">
        <v>49211</v>
      </c>
      <c r="I1192" s="270" t="s">
        <v>49207</v>
      </c>
      <c r="J1192" s="135" t="s">
        <v>49214</v>
      </c>
      <c r="K1192" s="135" t="s">
        <v>49214</v>
      </c>
      <c r="L1192" s="210" t="s">
        <v>45700</v>
      </c>
      <c r="M1192" s="84" t="s">
        <v>44643</v>
      </c>
      <c r="N1192" s="97">
        <v>1000</v>
      </c>
      <c r="O1192" s="115">
        <v>2100</v>
      </c>
      <c r="P1192" s="121">
        <f t="shared" si="31"/>
        <v>2100000</v>
      </c>
      <c r="Q1192" s="89" t="s">
        <v>12041</v>
      </c>
      <c r="R1192" s="544" t="s">
        <v>49209</v>
      </c>
      <c r="S1192" s="109">
        <v>591010000</v>
      </c>
      <c r="T1192" s="109">
        <v>50</v>
      </c>
    </row>
    <row r="1193" spans="2:20" ht="15" customHeight="1">
      <c r="B1193" s="90" t="s">
        <v>49215</v>
      </c>
      <c r="C1193" s="210" t="s">
        <v>44743</v>
      </c>
      <c r="D1193" s="210" t="s">
        <v>12050</v>
      </c>
      <c r="E1193" s="270" t="s">
        <v>49216</v>
      </c>
      <c r="F1193" s="270" t="s">
        <v>49217</v>
      </c>
      <c r="G1193" s="270" t="s">
        <v>49218</v>
      </c>
      <c r="H1193" s="270" t="s">
        <v>49217</v>
      </c>
      <c r="I1193" s="135" t="s">
        <v>49218</v>
      </c>
      <c r="J1193" s="270" t="s">
        <v>49219</v>
      </c>
      <c r="K1193" s="270" t="s">
        <v>49220</v>
      </c>
      <c r="L1193" s="210" t="s">
        <v>45700</v>
      </c>
      <c r="M1193" s="82" t="s">
        <v>43499</v>
      </c>
      <c r="N1193" s="91">
        <v>8</v>
      </c>
      <c r="O1193" s="91">
        <v>18125</v>
      </c>
      <c r="P1193" s="108">
        <f t="shared" si="31"/>
        <v>145000</v>
      </c>
      <c r="Q1193" s="89" t="s">
        <v>12041</v>
      </c>
      <c r="R1193" s="224" t="s">
        <v>44888</v>
      </c>
      <c r="S1193" s="123">
        <v>591010000</v>
      </c>
      <c r="T1193" s="80">
        <v>100</v>
      </c>
    </row>
    <row r="1194" spans="2:20" ht="15" customHeight="1">
      <c r="B1194" s="90" t="s">
        <v>49221</v>
      </c>
      <c r="C1194" s="210" t="s">
        <v>44743</v>
      </c>
      <c r="D1194" s="210" t="s">
        <v>12050</v>
      </c>
      <c r="E1194" s="270" t="s">
        <v>49216</v>
      </c>
      <c r="F1194" s="270" t="s">
        <v>49217</v>
      </c>
      <c r="G1194" s="270" t="s">
        <v>49218</v>
      </c>
      <c r="H1194" s="270" t="s">
        <v>49217</v>
      </c>
      <c r="I1194" s="135" t="s">
        <v>49218</v>
      </c>
      <c r="J1194" s="270" t="s">
        <v>49222</v>
      </c>
      <c r="K1194" s="270" t="s">
        <v>49223</v>
      </c>
      <c r="L1194" s="210" t="s">
        <v>45700</v>
      </c>
      <c r="M1194" s="82" t="s">
        <v>43499</v>
      </c>
      <c r="N1194" s="91">
        <v>4</v>
      </c>
      <c r="O1194" s="91">
        <v>18050</v>
      </c>
      <c r="P1194" s="108">
        <f t="shared" si="31"/>
        <v>72200</v>
      </c>
      <c r="Q1194" s="89" t="s">
        <v>12041</v>
      </c>
      <c r="R1194" s="224" t="s">
        <v>44888</v>
      </c>
      <c r="S1194" s="123">
        <v>591010000</v>
      </c>
      <c r="T1194" s="80">
        <v>100</v>
      </c>
    </row>
    <row r="1195" spans="2:20" ht="15" customHeight="1">
      <c r="B1195" s="90" t="s">
        <v>49224</v>
      </c>
      <c r="C1195" s="210" t="s">
        <v>44743</v>
      </c>
      <c r="D1195" s="135" t="s">
        <v>12050</v>
      </c>
      <c r="E1195" s="270" t="s">
        <v>48371</v>
      </c>
      <c r="F1195" s="270" t="s">
        <v>43582</v>
      </c>
      <c r="G1195" s="270" t="s">
        <v>43583</v>
      </c>
      <c r="H1195" s="270" t="s">
        <v>49038</v>
      </c>
      <c r="I1195" s="270" t="s">
        <v>48373</v>
      </c>
      <c r="J1195" s="285" t="s">
        <v>49225</v>
      </c>
      <c r="K1195" s="285" t="s">
        <v>49226</v>
      </c>
      <c r="L1195" s="210" t="s">
        <v>45700</v>
      </c>
      <c r="M1195" s="94" t="s">
        <v>48376</v>
      </c>
      <c r="N1195" s="115">
        <v>1</v>
      </c>
      <c r="O1195" s="97">
        <v>18200</v>
      </c>
      <c r="P1195" s="108">
        <f t="shared" si="31"/>
        <v>18200</v>
      </c>
      <c r="Q1195" s="89" t="s">
        <v>12041</v>
      </c>
      <c r="R1195" s="89" t="s">
        <v>46557</v>
      </c>
      <c r="S1195" s="109">
        <v>591010000</v>
      </c>
      <c r="T1195" s="109">
        <v>0</v>
      </c>
    </row>
    <row r="1196" spans="2:20" ht="15" customHeight="1">
      <c r="B1196" s="90" t="s">
        <v>49227</v>
      </c>
      <c r="C1196" s="418" t="s">
        <v>44743</v>
      </c>
      <c r="D1196" s="135" t="s">
        <v>12050</v>
      </c>
      <c r="E1196" s="270" t="s">
        <v>49228</v>
      </c>
      <c r="F1196" s="270" t="s">
        <v>43582</v>
      </c>
      <c r="G1196" s="270" t="s">
        <v>43583</v>
      </c>
      <c r="H1196" s="270" t="s">
        <v>49229</v>
      </c>
      <c r="I1196" s="457" t="s">
        <v>49230</v>
      </c>
      <c r="J1196" s="285"/>
      <c r="K1196" s="285"/>
      <c r="L1196" s="210" t="s">
        <v>45700</v>
      </c>
      <c r="M1196" s="94" t="s">
        <v>43499</v>
      </c>
      <c r="N1196" s="252">
        <v>20</v>
      </c>
      <c r="O1196" s="250">
        <v>1100</v>
      </c>
      <c r="P1196" s="108">
        <f t="shared" si="31"/>
        <v>22000</v>
      </c>
      <c r="Q1196" s="89" t="s">
        <v>12041</v>
      </c>
      <c r="R1196" s="224" t="s">
        <v>43540</v>
      </c>
      <c r="S1196" s="109">
        <v>591010000</v>
      </c>
      <c r="T1196" s="253">
        <v>70</v>
      </c>
    </row>
    <row r="1197" spans="2:20" ht="15" customHeight="1">
      <c r="B1197" s="90" t="s">
        <v>49231</v>
      </c>
      <c r="C1197" s="418" t="s">
        <v>44743</v>
      </c>
      <c r="D1197" s="135" t="s">
        <v>12050</v>
      </c>
      <c r="E1197" s="270" t="s">
        <v>49232</v>
      </c>
      <c r="F1197" s="270" t="s">
        <v>43582</v>
      </c>
      <c r="G1197" s="270" t="s">
        <v>43583</v>
      </c>
      <c r="H1197" s="270" t="s">
        <v>49233</v>
      </c>
      <c r="I1197" s="457" t="s">
        <v>49234</v>
      </c>
      <c r="J1197" s="285"/>
      <c r="K1197" s="285"/>
      <c r="L1197" s="210" t="s">
        <v>45700</v>
      </c>
      <c r="M1197" s="94" t="s">
        <v>43499</v>
      </c>
      <c r="N1197" s="252">
        <v>20</v>
      </c>
      <c r="O1197" s="250">
        <v>1100</v>
      </c>
      <c r="P1197" s="108">
        <f t="shared" si="31"/>
        <v>22000</v>
      </c>
      <c r="Q1197" s="89" t="s">
        <v>12041</v>
      </c>
      <c r="R1197" s="224" t="s">
        <v>43540</v>
      </c>
      <c r="S1197" s="109">
        <v>591010000</v>
      </c>
      <c r="T1197" s="253">
        <v>70</v>
      </c>
    </row>
    <row r="1198" spans="2:20" ht="15" customHeight="1">
      <c r="B1198" s="90" t="s">
        <v>49235</v>
      </c>
      <c r="C1198" s="418" t="s">
        <v>44743</v>
      </c>
      <c r="D1198" s="135" t="s">
        <v>12050</v>
      </c>
      <c r="E1198" s="270" t="s">
        <v>49236</v>
      </c>
      <c r="F1198" s="270" t="s">
        <v>43582</v>
      </c>
      <c r="G1198" s="270" t="s">
        <v>43583</v>
      </c>
      <c r="H1198" s="270" t="s">
        <v>49237</v>
      </c>
      <c r="I1198" s="457" t="s">
        <v>49238</v>
      </c>
      <c r="J1198" s="285"/>
      <c r="K1198" s="285"/>
      <c r="L1198" s="210" t="s">
        <v>45700</v>
      </c>
      <c r="M1198" s="94" t="s">
        <v>43499</v>
      </c>
      <c r="N1198" s="252">
        <v>20</v>
      </c>
      <c r="O1198" s="250">
        <v>1450</v>
      </c>
      <c r="P1198" s="108">
        <f t="shared" si="31"/>
        <v>29000</v>
      </c>
      <c r="Q1198" s="89" t="s">
        <v>12041</v>
      </c>
      <c r="R1198" s="224" t="s">
        <v>43540</v>
      </c>
      <c r="S1198" s="109">
        <v>591010000</v>
      </c>
      <c r="T1198" s="253">
        <v>70</v>
      </c>
    </row>
    <row r="1199" spans="2:20" ht="15" customHeight="1">
      <c r="B1199" s="90" t="s">
        <v>49239</v>
      </c>
      <c r="C1199" s="418" t="s">
        <v>44743</v>
      </c>
      <c r="D1199" s="135" t="s">
        <v>12050</v>
      </c>
      <c r="E1199" s="270" t="s">
        <v>49240</v>
      </c>
      <c r="F1199" s="270" t="s">
        <v>43582</v>
      </c>
      <c r="G1199" s="270" t="s">
        <v>43583</v>
      </c>
      <c r="H1199" s="270" t="s">
        <v>49241</v>
      </c>
      <c r="I1199" s="457" t="s">
        <v>49242</v>
      </c>
      <c r="J1199" s="285"/>
      <c r="K1199" s="285"/>
      <c r="L1199" s="210" t="s">
        <v>45700</v>
      </c>
      <c r="M1199" s="94" t="s">
        <v>43499</v>
      </c>
      <c r="N1199" s="252">
        <v>20</v>
      </c>
      <c r="O1199" s="250">
        <v>1660</v>
      </c>
      <c r="P1199" s="108">
        <f t="shared" si="31"/>
        <v>33200</v>
      </c>
      <c r="Q1199" s="89" t="s">
        <v>12041</v>
      </c>
      <c r="R1199" s="224" t="s">
        <v>43540</v>
      </c>
      <c r="S1199" s="109">
        <v>591010000</v>
      </c>
      <c r="T1199" s="253">
        <v>70</v>
      </c>
    </row>
    <row r="1200" spans="2:20" ht="15" customHeight="1">
      <c r="B1200" s="90" t="s">
        <v>49243</v>
      </c>
      <c r="C1200" s="418" t="s">
        <v>44743</v>
      </c>
      <c r="D1200" s="135" t="s">
        <v>12050</v>
      </c>
      <c r="E1200" s="270" t="s">
        <v>49244</v>
      </c>
      <c r="F1200" s="270" t="s">
        <v>43582</v>
      </c>
      <c r="G1200" s="270" t="s">
        <v>43583</v>
      </c>
      <c r="H1200" s="270" t="s">
        <v>49245</v>
      </c>
      <c r="I1200" s="457" t="s">
        <v>49246</v>
      </c>
      <c r="J1200" s="285"/>
      <c r="K1200" s="285"/>
      <c r="L1200" s="210" t="s">
        <v>45700</v>
      </c>
      <c r="M1200" s="94" t="s">
        <v>43499</v>
      </c>
      <c r="N1200" s="252">
        <v>20</v>
      </c>
      <c r="O1200" s="250">
        <v>1660</v>
      </c>
      <c r="P1200" s="108">
        <f t="shared" si="31"/>
        <v>33200</v>
      </c>
      <c r="Q1200" s="89" t="s">
        <v>12041</v>
      </c>
      <c r="R1200" s="224" t="s">
        <v>43540</v>
      </c>
      <c r="S1200" s="109">
        <v>591010000</v>
      </c>
      <c r="T1200" s="253">
        <v>70</v>
      </c>
    </row>
    <row r="1201" spans="2:20" ht="15" customHeight="1">
      <c r="B1201" s="90" t="s">
        <v>49247</v>
      </c>
      <c r="C1201" s="418" t="s">
        <v>44743</v>
      </c>
      <c r="D1201" s="135" t="s">
        <v>12050</v>
      </c>
      <c r="E1201" s="270" t="s">
        <v>49248</v>
      </c>
      <c r="F1201" s="270" t="s">
        <v>43582</v>
      </c>
      <c r="G1201" s="270" t="s">
        <v>43583</v>
      </c>
      <c r="H1201" s="270" t="s">
        <v>49249</v>
      </c>
      <c r="I1201" s="457" t="s">
        <v>49250</v>
      </c>
      <c r="J1201" s="285"/>
      <c r="K1201" s="285"/>
      <c r="L1201" s="210" t="s">
        <v>45700</v>
      </c>
      <c r="M1201" s="94" t="s">
        <v>43499</v>
      </c>
      <c r="N1201" s="252">
        <v>20</v>
      </c>
      <c r="O1201" s="250">
        <v>1790</v>
      </c>
      <c r="P1201" s="108">
        <f t="shared" si="31"/>
        <v>35800</v>
      </c>
      <c r="Q1201" s="89" t="s">
        <v>12041</v>
      </c>
      <c r="R1201" s="224" t="s">
        <v>43540</v>
      </c>
      <c r="S1201" s="109">
        <v>591010000</v>
      </c>
      <c r="T1201" s="253">
        <v>70</v>
      </c>
    </row>
    <row r="1202" spans="2:20" ht="15" customHeight="1">
      <c r="B1202" s="90" t="s">
        <v>49251</v>
      </c>
      <c r="C1202" s="418" t="s">
        <v>44743</v>
      </c>
      <c r="D1202" s="135" t="s">
        <v>12050</v>
      </c>
      <c r="E1202" s="270" t="s">
        <v>49252</v>
      </c>
      <c r="F1202" s="270" t="s">
        <v>43582</v>
      </c>
      <c r="G1202" s="270" t="s">
        <v>43583</v>
      </c>
      <c r="H1202" s="270" t="s">
        <v>49253</v>
      </c>
      <c r="I1202" s="457" t="s">
        <v>49254</v>
      </c>
      <c r="J1202" s="285"/>
      <c r="K1202" s="285"/>
      <c r="L1202" s="210" t="s">
        <v>45700</v>
      </c>
      <c r="M1202" s="94" t="s">
        <v>43499</v>
      </c>
      <c r="N1202" s="252">
        <v>20</v>
      </c>
      <c r="O1202" s="250">
        <v>1790</v>
      </c>
      <c r="P1202" s="108">
        <f t="shared" si="31"/>
        <v>35800</v>
      </c>
      <c r="Q1202" s="89" t="s">
        <v>12041</v>
      </c>
      <c r="R1202" s="224" t="s">
        <v>43540</v>
      </c>
      <c r="S1202" s="109">
        <v>591010000</v>
      </c>
      <c r="T1202" s="253">
        <v>70</v>
      </c>
    </row>
    <row r="1203" spans="2:20" ht="15" customHeight="1">
      <c r="B1203" s="90" t="s">
        <v>49255</v>
      </c>
      <c r="C1203" s="418" t="s">
        <v>44743</v>
      </c>
      <c r="D1203" s="135" t="s">
        <v>12050</v>
      </c>
      <c r="E1203" s="270" t="s">
        <v>49256</v>
      </c>
      <c r="F1203" s="270" t="s">
        <v>43582</v>
      </c>
      <c r="G1203" s="270" t="s">
        <v>43583</v>
      </c>
      <c r="H1203" s="270" t="s">
        <v>49257</v>
      </c>
      <c r="I1203" s="457" t="s">
        <v>49258</v>
      </c>
      <c r="J1203" s="285"/>
      <c r="K1203" s="285"/>
      <c r="L1203" s="210" t="s">
        <v>45700</v>
      </c>
      <c r="M1203" s="94" t="s">
        <v>43499</v>
      </c>
      <c r="N1203" s="252">
        <v>20</v>
      </c>
      <c r="O1203" s="250">
        <v>2250</v>
      </c>
      <c r="P1203" s="108">
        <f t="shared" si="31"/>
        <v>45000</v>
      </c>
      <c r="Q1203" s="89" t="s">
        <v>12041</v>
      </c>
      <c r="R1203" s="224" t="s">
        <v>43540</v>
      </c>
      <c r="S1203" s="109">
        <v>591010000</v>
      </c>
      <c r="T1203" s="253">
        <v>70</v>
      </c>
    </row>
    <row r="1204" spans="2:20" ht="15" customHeight="1">
      <c r="B1204" s="90" t="s">
        <v>49259</v>
      </c>
      <c r="C1204" s="418" t="s">
        <v>44743</v>
      </c>
      <c r="D1204" s="135" t="s">
        <v>12050</v>
      </c>
      <c r="E1204" s="270" t="s">
        <v>49260</v>
      </c>
      <c r="F1204" s="270" t="s">
        <v>43582</v>
      </c>
      <c r="G1204" s="270" t="s">
        <v>43583</v>
      </c>
      <c r="H1204" s="270" t="s">
        <v>49261</v>
      </c>
      <c r="I1204" s="457" t="s">
        <v>49262</v>
      </c>
      <c r="J1204" s="285"/>
      <c r="K1204" s="285"/>
      <c r="L1204" s="210" t="s">
        <v>45700</v>
      </c>
      <c r="M1204" s="94" t="s">
        <v>43499</v>
      </c>
      <c r="N1204" s="252">
        <v>20</v>
      </c>
      <c r="O1204" s="250">
        <v>3300</v>
      </c>
      <c r="P1204" s="108">
        <f t="shared" si="31"/>
        <v>66000</v>
      </c>
      <c r="Q1204" s="89" t="s">
        <v>12041</v>
      </c>
      <c r="R1204" s="224" t="s">
        <v>43540</v>
      </c>
      <c r="S1204" s="109">
        <v>591010000</v>
      </c>
      <c r="T1204" s="253">
        <v>70</v>
      </c>
    </row>
    <row r="1205" spans="2:20" ht="15" customHeight="1">
      <c r="B1205" s="90" t="s">
        <v>49263</v>
      </c>
      <c r="C1205" s="418" t="s">
        <v>44743</v>
      </c>
      <c r="D1205" s="135" t="s">
        <v>12050</v>
      </c>
      <c r="E1205" s="270" t="s">
        <v>49264</v>
      </c>
      <c r="F1205" s="270" t="s">
        <v>43582</v>
      </c>
      <c r="G1205" s="270" t="s">
        <v>43583</v>
      </c>
      <c r="H1205" s="270" t="s">
        <v>49265</v>
      </c>
      <c r="I1205" s="457" t="s">
        <v>49266</v>
      </c>
      <c r="J1205" s="285"/>
      <c r="K1205" s="285"/>
      <c r="L1205" s="210" t="s">
        <v>45700</v>
      </c>
      <c r="M1205" s="94" t="s">
        <v>43499</v>
      </c>
      <c r="N1205" s="252">
        <v>20</v>
      </c>
      <c r="O1205" s="250">
        <v>4900</v>
      </c>
      <c r="P1205" s="108">
        <f t="shared" si="31"/>
        <v>98000</v>
      </c>
      <c r="Q1205" s="89" t="s">
        <v>12041</v>
      </c>
      <c r="R1205" s="224" t="s">
        <v>43540</v>
      </c>
      <c r="S1205" s="109">
        <v>591010000</v>
      </c>
      <c r="T1205" s="253">
        <v>70</v>
      </c>
    </row>
    <row r="1206" spans="2:20" ht="15" customHeight="1">
      <c r="B1206" s="90" t="s">
        <v>49267</v>
      </c>
      <c r="C1206" s="418" t="s">
        <v>44743</v>
      </c>
      <c r="D1206" s="135" t="s">
        <v>12050</v>
      </c>
      <c r="E1206" s="270" t="s">
        <v>49268</v>
      </c>
      <c r="F1206" s="270" t="s">
        <v>43582</v>
      </c>
      <c r="G1206" s="270" t="s">
        <v>43583</v>
      </c>
      <c r="H1206" s="270" t="s">
        <v>49269</v>
      </c>
      <c r="I1206" s="457" t="s">
        <v>49270</v>
      </c>
      <c r="J1206" s="285"/>
      <c r="K1206" s="285"/>
      <c r="L1206" s="210" t="s">
        <v>45700</v>
      </c>
      <c r="M1206" s="94" t="s">
        <v>43499</v>
      </c>
      <c r="N1206" s="252">
        <v>15</v>
      </c>
      <c r="O1206" s="250">
        <v>6600</v>
      </c>
      <c r="P1206" s="108">
        <f t="shared" si="31"/>
        <v>99000</v>
      </c>
      <c r="Q1206" s="89" t="s">
        <v>12041</v>
      </c>
      <c r="R1206" s="224" t="s">
        <v>43540</v>
      </c>
      <c r="S1206" s="109">
        <v>591010000</v>
      </c>
      <c r="T1206" s="253">
        <v>70</v>
      </c>
    </row>
    <row r="1207" spans="2:20" ht="15" customHeight="1">
      <c r="B1207" s="90" t="s">
        <v>49271</v>
      </c>
      <c r="C1207" s="418" t="s">
        <v>44743</v>
      </c>
      <c r="D1207" s="135" t="s">
        <v>12050</v>
      </c>
      <c r="E1207" s="270" t="s">
        <v>49272</v>
      </c>
      <c r="F1207" s="270" t="s">
        <v>43582</v>
      </c>
      <c r="G1207" s="270" t="s">
        <v>43583</v>
      </c>
      <c r="H1207" s="270" t="s">
        <v>49273</v>
      </c>
      <c r="I1207" s="457" t="s">
        <v>49274</v>
      </c>
      <c r="J1207" s="285"/>
      <c r="K1207" s="285"/>
      <c r="L1207" s="210" t="s">
        <v>45700</v>
      </c>
      <c r="M1207" s="94" t="s">
        <v>43499</v>
      </c>
      <c r="N1207" s="252">
        <v>15</v>
      </c>
      <c r="O1207" s="250">
        <v>6600</v>
      </c>
      <c r="P1207" s="108">
        <f t="shared" si="31"/>
        <v>99000</v>
      </c>
      <c r="Q1207" s="89" t="s">
        <v>12041</v>
      </c>
      <c r="R1207" s="224" t="s">
        <v>43540</v>
      </c>
      <c r="S1207" s="109">
        <v>591010000</v>
      </c>
      <c r="T1207" s="253">
        <v>70</v>
      </c>
    </row>
    <row r="1208" spans="2:20" ht="15" customHeight="1">
      <c r="B1208" s="90" t="s">
        <v>49275</v>
      </c>
      <c r="C1208" s="418" t="s">
        <v>44743</v>
      </c>
      <c r="D1208" s="135" t="s">
        <v>12050</v>
      </c>
      <c r="E1208" s="270" t="s">
        <v>49276</v>
      </c>
      <c r="F1208" s="270" t="s">
        <v>43582</v>
      </c>
      <c r="G1208" s="270" t="s">
        <v>43583</v>
      </c>
      <c r="H1208" s="270" t="s">
        <v>49277</v>
      </c>
      <c r="I1208" s="457" t="s">
        <v>49278</v>
      </c>
      <c r="J1208" s="285"/>
      <c r="K1208" s="285"/>
      <c r="L1208" s="210" t="s">
        <v>45700</v>
      </c>
      <c r="M1208" s="94" t="s">
        <v>43499</v>
      </c>
      <c r="N1208" s="252">
        <v>15</v>
      </c>
      <c r="O1208" s="250">
        <v>9050</v>
      </c>
      <c r="P1208" s="108">
        <f t="shared" si="31"/>
        <v>135750</v>
      </c>
      <c r="Q1208" s="89" t="s">
        <v>12041</v>
      </c>
      <c r="R1208" s="224" t="s">
        <v>43540</v>
      </c>
      <c r="S1208" s="109">
        <v>591010000</v>
      </c>
      <c r="T1208" s="253">
        <v>70</v>
      </c>
    </row>
    <row r="1209" spans="2:20" ht="15" customHeight="1">
      <c r="B1209" s="90" t="s">
        <v>49279</v>
      </c>
      <c r="C1209" s="418" t="s">
        <v>44743</v>
      </c>
      <c r="D1209" s="135" t="s">
        <v>12050</v>
      </c>
      <c r="E1209" s="270" t="s">
        <v>49280</v>
      </c>
      <c r="F1209" s="270" t="s">
        <v>43582</v>
      </c>
      <c r="G1209" s="270" t="s">
        <v>43583</v>
      </c>
      <c r="H1209" s="270" t="s">
        <v>49281</v>
      </c>
      <c r="I1209" s="457" t="s">
        <v>49282</v>
      </c>
      <c r="J1209" s="285"/>
      <c r="K1209" s="285"/>
      <c r="L1209" s="210" t="s">
        <v>45700</v>
      </c>
      <c r="M1209" s="94" t="s">
        <v>43499</v>
      </c>
      <c r="N1209" s="252">
        <v>15</v>
      </c>
      <c r="O1209" s="250">
        <v>9300</v>
      </c>
      <c r="P1209" s="108">
        <f t="shared" si="31"/>
        <v>139500</v>
      </c>
      <c r="Q1209" s="89" t="s">
        <v>12041</v>
      </c>
      <c r="R1209" s="224" t="s">
        <v>43540</v>
      </c>
      <c r="S1209" s="109">
        <v>591010000</v>
      </c>
      <c r="T1209" s="253">
        <v>70</v>
      </c>
    </row>
    <row r="1210" spans="2:20" ht="15" customHeight="1">
      <c r="B1210" s="90" t="s">
        <v>49283</v>
      </c>
      <c r="C1210" s="418" t="s">
        <v>44743</v>
      </c>
      <c r="D1210" s="135" t="s">
        <v>12050</v>
      </c>
      <c r="E1210" s="270" t="s">
        <v>49284</v>
      </c>
      <c r="F1210" s="270" t="s">
        <v>43582</v>
      </c>
      <c r="G1210" s="270" t="s">
        <v>43583</v>
      </c>
      <c r="H1210" s="270" t="s">
        <v>49285</v>
      </c>
      <c r="I1210" s="457" t="s">
        <v>49286</v>
      </c>
      <c r="J1210" s="285"/>
      <c r="K1210" s="285"/>
      <c r="L1210" s="210" t="s">
        <v>45700</v>
      </c>
      <c r="M1210" s="94" t="s">
        <v>43499</v>
      </c>
      <c r="N1210" s="252">
        <v>15</v>
      </c>
      <c r="O1210" s="250">
        <v>9300</v>
      </c>
      <c r="P1210" s="108">
        <f t="shared" si="31"/>
        <v>139500</v>
      </c>
      <c r="Q1210" s="89" t="s">
        <v>12041</v>
      </c>
      <c r="R1210" s="224" t="s">
        <v>43540</v>
      </c>
      <c r="S1210" s="109">
        <v>591010000</v>
      </c>
      <c r="T1210" s="253">
        <v>70</v>
      </c>
    </row>
    <row r="1211" spans="2:20" ht="15" customHeight="1">
      <c r="B1211" s="90" t="s">
        <v>49287</v>
      </c>
      <c r="C1211" s="418" t="s">
        <v>44743</v>
      </c>
      <c r="D1211" s="135" t="s">
        <v>12050</v>
      </c>
      <c r="E1211" s="270" t="s">
        <v>49288</v>
      </c>
      <c r="F1211" s="270" t="s">
        <v>43582</v>
      </c>
      <c r="G1211" s="270" t="s">
        <v>43583</v>
      </c>
      <c r="H1211" s="270" t="s">
        <v>49289</v>
      </c>
      <c r="I1211" s="457" t="s">
        <v>49290</v>
      </c>
      <c r="J1211" s="285"/>
      <c r="K1211" s="285"/>
      <c r="L1211" s="210" t="s">
        <v>45700</v>
      </c>
      <c r="M1211" s="94" t="s">
        <v>43499</v>
      </c>
      <c r="N1211" s="252">
        <v>15</v>
      </c>
      <c r="O1211" s="250">
        <v>9300</v>
      </c>
      <c r="P1211" s="108">
        <f t="shared" si="31"/>
        <v>139500</v>
      </c>
      <c r="Q1211" s="89" t="s">
        <v>12041</v>
      </c>
      <c r="R1211" s="224" t="s">
        <v>43540</v>
      </c>
      <c r="S1211" s="109">
        <v>591010000</v>
      </c>
      <c r="T1211" s="253">
        <v>70</v>
      </c>
    </row>
    <row r="1212" spans="2:20" ht="15" customHeight="1">
      <c r="B1212" s="90" t="s">
        <v>49291</v>
      </c>
      <c r="C1212" s="418" t="s">
        <v>44743</v>
      </c>
      <c r="D1212" s="135" t="s">
        <v>12050</v>
      </c>
      <c r="E1212" s="270" t="s">
        <v>49292</v>
      </c>
      <c r="F1212" s="270" t="s">
        <v>43582</v>
      </c>
      <c r="G1212" s="270" t="s">
        <v>43583</v>
      </c>
      <c r="H1212" s="270" t="s">
        <v>49293</v>
      </c>
      <c r="I1212" s="457" t="s">
        <v>49294</v>
      </c>
      <c r="J1212" s="285"/>
      <c r="K1212" s="285"/>
      <c r="L1212" s="210" t="s">
        <v>45700</v>
      </c>
      <c r="M1212" s="94" t="s">
        <v>43499</v>
      </c>
      <c r="N1212" s="252">
        <v>15</v>
      </c>
      <c r="O1212" s="250">
        <v>9300</v>
      </c>
      <c r="P1212" s="108">
        <f t="shared" si="31"/>
        <v>139500</v>
      </c>
      <c r="Q1212" s="89" t="s">
        <v>12041</v>
      </c>
      <c r="R1212" s="224" t="s">
        <v>43540</v>
      </c>
      <c r="S1212" s="109">
        <v>591010000</v>
      </c>
      <c r="T1212" s="253">
        <v>70</v>
      </c>
    </row>
    <row r="1213" spans="2:20" ht="15" customHeight="1">
      <c r="B1213" s="90" t="s">
        <v>49295</v>
      </c>
      <c r="C1213" s="418" t="s">
        <v>44743</v>
      </c>
      <c r="D1213" s="135" t="s">
        <v>12050</v>
      </c>
      <c r="E1213" s="270" t="s">
        <v>49296</v>
      </c>
      <c r="F1213" s="270" t="s">
        <v>43582</v>
      </c>
      <c r="G1213" s="270" t="s">
        <v>43583</v>
      </c>
      <c r="H1213" s="270" t="s">
        <v>49297</v>
      </c>
      <c r="I1213" s="457" t="s">
        <v>49298</v>
      </c>
      <c r="J1213" s="285"/>
      <c r="K1213" s="285"/>
      <c r="L1213" s="210" t="s">
        <v>45700</v>
      </c>
      <c r="M1213" s="94" t="s">
        <v>43499</v>
      </c>
      <c r="N1213" s="252">
        <v>15</v>
      </c>
      <c r="O1213" s="250">
        <v>10010</v>
      </c>
      <c r="P1213" s="108">
        <f t="shared" si="31"/>
        <v>150150</v>
      </c>
      <c r="Q1213" s="89" t="s">
        <v>12041</v>
      </c>
      <c r="R1213" s="224" t="s">
        <v>43540</v>
      </c>
      <c r="S1213" s="109">
        <v>591010000</v>
      </c>
      <c r="T1213" s="253">
        <v>70</v>
      </c>
    </row>
    <row r="1214" spans="2:20" ht="15" customHeight="1">
      <c r="B1214" s="90" t="s">
        <v>49299</v>
      </c>
      <c r="C1214" s="418" t="s">
        <v>44743</v>
      </c>
      <c r="D1214" s="135" t="s">
        <v>12050</v>
      </c>
      <c r="E1214" s="270" t="s">
        <v>49300</v>
      </c>
      <c r="F1214" s="270" t="s">
        <v>43582</v>
      </c>
      <c r="G1214" s="270" t="s">
        <v>43583</v>
      </c>
      <c r="H1214" s="270" t="s">
        <v>49301</v>
      </c>
      <c r="I1214" s="457" t="s">
        <v>49302</v>
      </c>
      <c r="J1214" s="285"/>
      <c r="K1214" s="285"/>
      <c r="L1214" s="210" t="s">
        <v>45700</v>
      </c>
      <c r="M1214" s="94" t="s">
        <v>43499</v>
      </c>
      <c r="N1214" s="252">
        <v>10</v>
      </c>
      <c r="O1214" s="250">
        <v>10950</v>
      </c>
      <c r="P1214" s="108">
        <f t="shared" si="31"/>
        <v>109500</v>
      </c>
      <c r="Q1214" s="89" t="s">
        <v>12041</v>
      </c>
      <c r="R1214" s="224" t="s">
        <v>43540</v>
      </c>
      <c r="S1214" s="109">
        <v>591010000</v>
      </c>
      <c r="T1214" s="253">
        <v>70</v>
      </c>
    </row>
    <row r="1215" spans="2:20" ht="15" customHeight="1">
      <c r="B1215" s="90" t="s">
        <v>49303</v>
      </c>
      <c r="C1215" s="418" t="s">
        <v>44743</v>
      </c>
      <c r="D1215" s="135" t="s">
        <v>12050</v>
      </c>
      <c r="E1215" s="270" t="s">
        <v>49304</v>
      </c>
      <c r="F1215" s="270" t="s">
        <v>43582</v>
      </c>
      <c r="G1215" s="270" t="s">
        <v>43583</v>
      </c>
      <c r="H1215" s="270" t="s">
        <v>49305</v>
      </c>
      <c r="I1215" s="457" t="s">
        <v>49306</v>
      </c>
      <c r="J1215" s="285"/>
      <c r="K1215" s="285"/>
      <c r="L1215" s="210" t="s">
        <v>45700</v>
      </c>
      <c r="M1215" s="94" t="s">
        <v>43499</v>
      </c>
      <c r="N1215" s="252">
        <v>10</v>
      </c>
      <c r="O1215" s="250">
        <v>11580</v>
      </c>
      <c r="P1215" s="108">
        <f t="shared" si="31"/>
        <v>115800</v>
      </c>
      <c r="Q1215" s="89" t="s">
        <v>12041</v>
      </c>
      <c r="R1215" s="224" t="s">
        <v>43540</v>
      </c>
      <c r="S1215" s="109">
        <v>591010000</v>
      </c>
      <c r="T1215" s="253">
        <v>70</v>
      </c>
    </row>
    <row r="1216" spans="2:20" ht="15" customHeight="1">
      <c r="B1216" s="90" t="s">
        <v>49307</v>
      </c>
      <c r="C1216" s="418" t="s">
        <v>44743</v>
      </c>
      <c r="D1216" s="135" t="s">
        <v>12050</v>
      </c>
      <c r="E1216" s="287" t="s">
        <v>49308</v>
      </c>
      <c r="F1216" s="270" t="s">
        <v>43582</v>
      </c>
      <c r="G1216" s="270" t="s">
        <v>43583</v>
      </c>
      <c r="H1216" s="270" t="s">
        <v>49309</v>
      </c>
      <c r="I1216" s="457" t="s">
        <v>49310</v>
      </c>
      <c r="J1216" s="285"/>
      <c r="K1216" s="285"/>
      <c r="L1216" s="210" t="s">
        <v>45700</v>
      </c>
      <c r="M1216" s="94" t="s">
        <v>43499</v>
      </c>
      <c r="N1216" s="252">
        <v>10</v>
      </c>
      <c r="O1216" s="250">
        <v>13070</v>
      </c>
      <c r="P1216" s="108">
        <f t="shared" si="31"/>
        <v>130700</v>
      </c>
      <c r="Q1216" s="89" t="s">
        <v>12041</v>
      </c>
      <c r="R1216" s="224" t="s">
        <v>43540</v>
      </c>
      <c r="S1216" s="109">
        <v>591010000</v>
      </c>
      <c r="T1216" s="253">
        <v>70</v>
      </c>
    </row>
    <row r="1217" spans="2:20" ht="15" customHeight="1">
      <c r="B1217" s="90" t="s">
        <v>49311</v>
      </c>
      <c r="C1217" s="418" t="s">
        <v>44743</v>
      </c>
      <c r="D1217" s="135" t="s">
        <v>12050</v>
      </c>
      <c r="E1217" s="270" t="s">
        <v>49312</v>
      </c>
      <c r="F1217" s="270" t="s">
        <v>43582</v>
      </c>
      <c r="G1217" s="270" t="s">
        <v>43583</v>
      </c>
      <c r="H1217" s="270" t="s">
        <v>49313</v>
      </c>
      <c r="I1217" s="457" t="s">
        <v>49314</v>
      </c>
      <c r="J1217" s="285"/>
      <c r="K1217" s="285"/>
      <c r="L1217" s="210" t="s">
        <v>45700</v>
      </c>
      <c r="M1217" s="94" t="s">
        <v>43499</v>
      </c>
      <c r="N1217" s="252">
        <v>10</v>
      </c>
      <c r="O1217" s="250">
        <v>13070</v>
      </c>
      <c r="P1217" s="108">
        <f t="shared" si="31"/>
        <v>130700</v>
      </c>
      <c r="Q1217" s="89" t="s">
        <v>12041</v>
      </c>
      <c r="R1217" s="224" t="s">
        <v>43540</v>
      </c>
      <c r="S1217" s="109">
        <v>591010000</v>
      </c>
      <c r="T1217" s="253">
        <v>70</v>
      </c>
    </row>
    <row r="1218" spans="2:20" ht="15" customHeight="1">
      <c r="B1218" s="90" t="s">
        <v>49315</v>
      </c>
      <c r="C1218" s="418" t="s">
        <v>44743</v>
      </c>
      <c r="D1218" s="135" t="s">
        <v>12050</v>
      </c>
      <c r="E1218" s="270" t="s">
        <v>49316</v>
      </c>
      <c r="F1218" s="270" t="s">
        <v>43582</v>
      </c>
      <c r="G1218" s="270" t="s">
        <v>43583</v>
      </c>
      <c r="H1218" s="270" t="s">
        <v>49317</v>
      </c>
      <c r="I1218" s="457" t="s">
        <v>49318</v>
      </c>
      <c r="J1218" s="285"/>
      <c r="K1218" s="285"/>
      <c r="L1218" s="210" t="s">
        <v>45700</v>
      </c>
      <c r="M1218" s="94" t="s">
        <v>43499</v>
      </c>
      <c r="N1218" s="252">
        <v>10</v>
      </c>
      <c r="O1218" s="250">
        <v>13070</v>
      </c>
      <c r="P1218" s="108">
        <f t="shared" si="31"/>
        <v>130700</v>
      </c>
      <c r="Q1218" s="89" t="s">
        <v>12041</v>
      </c>
      <c r="R1218" s="224" t="s">
        <v>43540</v>
      </c>
      <c r="S1218" s="109">
        <v>591010000</v>
      </c>
      <c r="T1218" s="253">
        <v>70</v>
      </c>
    </row>
    <row r="1219" spans="2:20" ht="15" customHeight="1">
      <c r="B1219" s="90" t="s">
        <v>49319</v>
      </c>
      <c r="C1219" s="418" t="s">
        <v>44743</v>
      </c>
      <c r="D1219" s="135" t="s">
        <v>12050</v>
      </c>
      <c r="E1219" s="270" t="s">
        <v>49320</v>
      </c>
      <c r="F1219" s="270" t="s">
        <v>43582</v>
      </c>
      <c r="G1219" s="270" t="s">
        <v>43583</v>
      </c>
      <c r="H1219" s="270" t="s">
        <v>49321</v>
      </c>
      <c r="I1219" s="457" t="s">
        <v>49322</v>
      </c>
      <c r="J1219" s="285"/>
      <c r="K1219" s="285"/>
      <c r="L1219" s="210" t="s">
        <v>45700</v>
      </c>
      <c r="M1219" s="94" t="s">
        <v>43499</v>
      </c>
      <c r="N1219" s="252">
        <v>10</v>
      </c>
      <c r="O1219" s="250">
        <v>12550</v>
      </c>
      <c r="P1219" s="108">
        <f t="shared" si="31"/>
        <v>125500</v>
      </c>
      <c r="Q1219" s="89" t="s">
        <v>12041</v>
      </c>
      <c r="R1219" s="224" t="s">
        <v>43540</v>
      </c>
      <c r="S1219" s="109">
        <v>591010000</v>
      </c>
      <c r="T1219" s="253">
        <v>70</v>
      </c>
    </row>
    <row r="1220" spans="2:20" ht="15" customHeight="1">
      <c r="B1220" s="90" t="s">
        <v>49323</v>
      </c>
      <c r="C1220" s="418" t="s">
        <v>44743</v>
      </c>
      <c r="D1220" s="135" t="s">
        <v>12050</v>
      </c>
      <c r="E1220" s="270" t="s">
        <v>49324</v>
      </c>
      <c r="F1220" s="270" t="s">
        <v>43582</v>
      </c>
      <c r="G1220" s="270" t="s">
        <v>43583</v>
      </c>
      <c r="H1220" s="270" t="s">
        <v>49325</v>
      </c>
      <c r="I1220" s="457" t="s">
        <v>49326</v>
      </c>
      <c r="J1220" s="285"/>
      <c r="K1220" s="285"/>
      <c r="L1220" s="210" t="s">
        <v>45700</v>
      </c>
      <c r="M1220" s="94" t="s">
        <v>43499</v>
      </c>
      <c r="N1220" s="252">
        <v>10</v>
      </c>
      <c r="O1220" s="250">
        <v>16050</v>
      </c>
      <c r="P1220" s="108">
        <f t="shared" si="31"/>
        <v>160500</v>
      </c>
      <c r="Q1220" s="89" t="s">
        <v>12041</v>
      </c>
      <c r="R1220" s="224" t="s">
        <v>43540</v>
      </c>
      <c r="S1220" s="109">
        <v>591010000</v>
      </c>
      <c r="T1220" s="253">
        <v>70</v>
      </c>
    </row>
    <row r="1221" spans="2:20" ht="15" customHeight="1">
      <c r="B1221" s="90" t="s">
        <v>49327</v>
      </c>
      <c r="C1221" s="418" t="s">
        <v>44743</v>
      </c>
      <c r="D1221" s="135" t="s">
        <v>12050</v>
      </c>
      <c r="E1221" s="270" t="s">
        <v>49328</v>
      </c>
      <c r="F1221" s="270" t="s">
        <v>43582</v>
      </c>
      <c r="G1221" s="270" t="s">
        <v>43583</v>
      </c>
      <c r="H1221" s="270" t="s">
        <v>49329</v>
      </c>
      <c r="I1221" s="457" t="s">
        <v>49330</v>
      </c>
      <c r="J1221" s="285"/>
      <c r="K1221" s="285"/>
      <c r="L1221" s="210" t="s">
        <v>45700</v>
      </c>
      <c r="M1221" s="94" t="s">
        <v>43499</v>
      </c>
      <c r="N1221" s="252">
        <v>5</v>
      </c>
      <c r="O1221" s="250">
        <v>22350</v>
      </c>
      <c r="P1221" s="108">
        <f t="shared" si="31"/>
        <v>111750</v>
      </c>
      <c r="Q1221" s="89" t="s">
        <v>12041</v>
      </c>
      <c r="R1221" s="224" t="s">
        <v>43540</v>
      </c>
      <c r="S1221" s="109">
        <v>591010000</v>
      </c>
      <c r="T1221" s="253">
        <v>70</v>
      </c>
    </row>
    <row r="1222" spans="2:20" ht="15" customHeight="1">
      <c r="B1222" s="90" t="s">
        <v>49331</v>
      </c>
      <c r="C1222" s="418" t="s">
        <v>44743</v>
      </c>
      <c r="D1222" s="135" t="s">
        <v>12050</v>
      </c>
      <c r="E1222" s="270" t="s">
        <v>49332</v>
      </c>
      <c r="F1222" s="270" t="s">
        <v>43582</v>
      </c>
      <c r="G1222" s="270" t="s">
        <v>43583</v>
      </c>
      <c r="H1222" s="270" t="s">
        <v>49333</v>
      </c>
      <c r="I1222" s="457" t="s">
        <v>49334</v>
      </c>
      <c r="J1222" s="285"/>
      <c r="K1222" s="285"/>
      <c r="L1222" s="210" t="s">
        <v>45700</v>
      </c>
      <c r="M1222" s="94" t="s">
        <v>43499</v>
      </c>
      <c r="N1222" s="252">
        <v>5</v>
      </c>
      <c r="O1222" s="250">
        <v>22310</v>
      </c>
      <c r="P1222" s="108">
        <f t="shared" si="31"/>
        <v>111550</v>
      </c>
      <c r="Q1222" s="89" t="s">
        <v>12041</v>
      </c>
      <c r="R1222" s="224" t="s">
        <v>43540</v>
      </c>
      <c r="S1222" s="109">
        <v>591010000</v>
      </c>
      <c r="T1222" s="253">
        <v>70</v>
      </c>
    </row>
    <row r="1223" spans="2:20" ht="15" customHeight="1">
      <c r="B1223" s="90" t="s">
        <v>49335</v>
      </c>
      <c r="C1223" s="418" t="s">
        <v>44743</v>
      </c>
      <c r="D1223" s="135" t="s">
        <v>12050</v>
      </c>
      <c r="E1223" s="270" t="s">
        <v>49336</v>
      </c>
      <c r="F1223" s="270" t="s">
        <v>43582</v>
      </c>
      <c r="G1223" s="270" t="s">
        <v>43583</v>
      </c>
      <c r="H1223" s="270" t="s">
        <v>49337</v>
      </c>
      <c r="I1223" s="457" t="s">
        <v>49338</v>
      </c>
      <c r="J1223" s="285"/>
      <c r="K1223" s="285"/>
      <c r="L1223" s="210" t="s">
        <v>45700</v>
      </c>
      <c r="M1223" s="94" t="s">
        <v>43499</v>
      </c>
      <c r="N1223" s="252">
        <v>5</v>
      </c>
      <c r="O1223" s="250">
        <v>28300</v>
      </c>
      <c r="P1223" s="108">
        <f t="shared" si="31"/>
        <v>141500</v>
      </c>
      <c r="Q1223" s="89" t="s">
        <v>12041</v>
      </c>
      <c r="R1223" s="224" t="s">
        <v>43540</v>
      </c>
      <c r="S1223" s="109">
        <v>591010000</v>
      </c>
      <c r="T1223" s="253">
        <v>70</v>
      </c>
    </row>
    <row r="1224" spans="2:20" ht="15" customHeight="1">
      <c r="B1224" s="90" t="s">
        <v>49339</v>
      </c>
      <c r="C1224" s="418" t="s">
        <v>44743</v>
      </c>
      <c r="D1224" s="135" t="s">
        <v>12050</v>
      </c>
      <c r="E1224" s="270" t="s">
        <v>49340</v>
      </c>
      <c r="F1224" s="270" t="s">
        <v>43582</v>
      </c>
      <c r="G1224" s="270" t="s">
        <v>43583</v>
      </c>
      <c r="H1224" s="270" t="s">
        <v>49341</v>
      </c>
      <c r="I1224" s="457" t="s">
        <v>49342</v>
      </c>
      <c r="J1224" s="285"/>
      <c r="K1224" s="285"/>
      <c r="L1224" s="210" t="s">
        <v>45700</v>
      </c>
      <c r="M1224" s="94" t="s">
        <v>43499</v>
      </c>
      <c r="N1224" s="252">
        <v>3</v>
      </c>
      <c r="O1224" s="250">
        <v>28280</v>
      </c>
      <c r="P1224" s="108">
        <f t="shared" si="31"/>
        <v>84840</v>
      </c>
      <c r="Q1224" s="89" t="s">
        <v>12041</v>
      </c>
      <c r="R1224" s="224" t="s">
        <v>43540</v>
      </c>
      <c r="S1224" s="109">
        <v>591010000</v>
      </c>
      <c r="T1224" s="253">
        <v>70</v>
      </c>
    </row>
    <row r="1225" spans="2:20" ht="15" customHeight="1">
      <c r="B1225" s="90" t="s">
        <v>49343</v>
      </c>
      <c r="C1225" s="418" t="s">
        <v>44743</v>
      </c>
      <c r="D1225" s="135" t="s">
        <v>12050</v>
      </c>
      <c r="E1225" s="270" t="s">
        <v>49344</v>
      </c>
      <c r="F1225" s="270" t="s">
        <v>43582</v>
      </c>
      <c r="G1225" s="270" t="s">
        <v>43583</v>
      </c>
      <c r="H1225" s="270" t="s">
        <v>49345</v>
      </c>
      <c r="I1225" s="457" t="s">
        <v>49346</v>
      </c>
      <c r="J1225" s="285"/>
      <c r="K1225" s="285"/>
      <c r="L1225" s="210" t="s">
        <v>45700</v>
      </c>
      <c r="M1225" s="94" t="s">
        <v>43499</v>
      </c>
      <c r="N1225" s="252">
        <v>3</v>
      </c>
      <c r="O1225" s="250">
        <v>32310</v>
      </c>
      <c r="P1225" s="108">
        <f t="shared" si="31"/>
        <v>96930</v>
      </c>
      <c r="Q1225" s="89" t="s">
        <v>12041</v>
      </c>
      <c r="R1225" s="224" t="s">
        <v>43540</v>
      </c>
      <c r="S1225" s="109">
        <v>591010000</v>
      </c>
      <c r="T1225" s="253">
        <v>70</v>
      </c>
    </row>
    <row r="1226" spans="2:20" ht="15" customHeight="1">
      <c r="B1226" s="90" t="s">
        <v>49347</v>
      </c>
      <c r="C1226" s="418" t="s">
        <v>44743</v>
      </c>
      <c r="D1226" s="135" t="s">
        <v>12050</v>
      </c>
      <c r="E1226" s="270" t="s">
        <v>49348</v>
      </c>
      <c r="F1226" s="270" t="s">
        <v>43582</v>
      </c>
      <c r="G1226" s="270" t="s">
        <v>43583</v>
      </c>
      <c r="H1226" s="270" t="s">
        <v>49349</v>
      </c>
      <c r="I1226" s="457" t="s">
        <v>49350</v>
      </c>
      <c r="J1226" s="285"/>
      <c r="K1226" s="285"/>
      <c r="L1226" s="210" t="s">
        <v>45700</v>
      </c>
      <c r="M1226" s="94" t="s">
        <v>43499</v>
      </c>
      <c r="N1226" s="252">
        <v>3</v>
      </c>
      <c r="O1226" s="250">
        <v>38520</v>
      </c>
      <c r="P1226" s="108">
        <f t="shared" si="31"/>
        <v>115560</v>
      </c>
      <c r="Q1226" s="89" t="s">
        <v>12041</v>
      </c>
      <c r="R1226" s="224" t="s">
        <v>43540</v>
      </c>
      <c r="S1226" s="109">
        <v>591010000</v>
      </c>
      <c r="T1226" s="253">
        <v>70</v>
      </c>
    </row>
    <row r="1227" spans="2:20" ht="15" customHeight="1">
      <c r="B1227" s="90" t="s">
        <v>49351</v>
      </c>
      <c r="C1227" s="418" t="s">
        <v>44743</v>
      </c>
      <c r="D1227" s="135" t="s">
        <v>12050</v>
      </c>
      <c r="E1227" s="270" t="s">
        <v>49352</v>
      </c>
      <c r="F1227" s="270" t="s">
        <v>43582</v>
      </c>
      <c r="G1227" s="270" t="s">
        <v>43583</v>
      </c>
      <c r="H1227" s="270" t="s">
        <v>49353</v>
      </c>
      <c r="I1227" s="457" t="s">
        <v>49354</v>
      </c>
      <c r="J1227" s="285"/>
      <c r="K1227" s="285"/>
      <c r="L1227" s="210" t="s">
        <v>45700</v>
      </c>
      <c r="M1227" s="94" t="s">
        <v>43499</v>
      </c>
      <c r="N1227" s="252">
        <v>3</v>
      </c>
      <c r="O1227" s="250">
        <v>108730</v>
      </c>
      <c r="P1227" s="108">
        <f t="shared" si="31"/>
        <v>326190</v>
      </c>
      <c r="Q1227" s="89" t="s">
        <v>12041</v>
      </c>
      <c r="R1227" s="224" t="s">
        <v>43540</v>
      </c>
      <c r="S1227" s="109">
        <v>591010000</v>
      </c>
      <c r="T1227" s="253">
        <v>70</v>
      </c>
    </row>
    <row r="1228" spans="2:20" ht="15" customHeight="1">
      <c r="B1228" s="90" t="s">
        <v>49355</v>
      </c>
      <c r="C1228" s="210" t="s">
        <v>44743</v>
      </c>
      <c r="D1228" s="404" t="s">
        <v>12050</v>
      </c>
      <c r="E1228" s="135" t="s">
        <v>49356</v>
      </c>
      <c r="F1228" s="135" t="s">
        <v>49357</v>
      </c>
      <c r="G1228" s="135" t="s">
        <v>49358</v>
      </c>
      <c r="H1228" s="135" t="s">
        <v>49359</v>
      </c>
      <c r="I1228" s="301" t="s">
        <v>49359</v>
      </c>
      <c r="J1228" s="135" t="s">
        <v>49360</v>
      </c>
      <c r="K1228" s="301" t="s">
        <v>49361</v>
      </c>
      <c r="L1228" s="210" t="s">
        <v>45700</v>
      </c>
      <c r="M1228" s="87" t="s">
        <v>43499</v>
      </c>
      <c r="N1228" s="97">
        <v>20</v>
      </c>
      <c r="O1228" s="97">
        <v>15050</v>
      </c>
      <c r="P1228" s="108">
        <f t="shared" si="31"/>
        <v>301000</v>
      </c>
      <c r="Q1228" s="89" t="s">
        <v>12041</v>
      </c>
      <c r="R1228" s="111" t="s">
        <v>49362</v>
      </c>
      <c r="S1228" s="113">
        <v>591010000</v>
      </c>
      <c r="T1228" s="114">
        <v>100</v>
      </c>
    </row>
    <row r="1229" spans="2:20" ht="15" customHeight="1">
      <c r="B1229" s="90" t="s">
        <v>49363</v>
      </c>
      <c r="C1229" s="210" t="s">
        <v>44743</v>
      </c>
      <c r="D1229" s="404" t="s">
        <v>12050</v>
      </c>
      <c r="E1229" s="135" t="s">
        <v>49364</v>
      </c>
      <c r="F1229" s="135" t="s">
        <v>49365</v>
      </c>
      <c r="G1229" s="135" t="s">
        <v>49366</v>
      </c>
      <c r="H1229" s="135" t="s">
        <v>49367</v>
      </c>
      <c r="I1229" s="135" t="s">
        <v>49368</v>
      </c>
      <c r="J1229" s="135" t="s">
        <v>49369</v>
      </c>
      <c r="K1229" s="135" t="s">
        <v>49370</v>
      </c>
      <c r="L1229" s="210" t="s">
        <v>45700</v>
      </c>
      <c r="M1229" s="87" t="s">
        <v>43499</v>
      </c>
      <c r="N1229" s="115">
        <v>5</v>
      </c>
      <c r="O1229" s="97">
        <v>5600</v>
      </c>
      <c r="P1229" s="108">
        <f t="shared" si="31"/>
        <v>28000</v>
      </c>
      <c r="Q1229" s="89" t="s">
        <v>12041</v>
      </c>
      <c r="R1229" s="111" t="s">
        <v>49362</v>
      </c>
      <c r="S1229" s="113">
        <v>591010000</v>
      </c>
      <c r="T1229" s="114">
        <v>100</v>
      </c>
    </row>
    <row r="1230" spans="2:20" ht="15" customHeight="1">
      <c r="B1230" s="90" t="s">
        <v>49371</v>
      </c>
      <c r="C1230" s="210" t="s">
        <v>44743</v>
      </c>
      <c r="D1230" s="135" t="s">
        <v>12050</v>
      </c>
      <c r="E1230" s="270" t="s">
        <v>47409</v>
      </c>
      <c r="F1230" s="270" t="s">
        <v>47410</v>
      </c>
      <c r="G1230" s="270" t="s">
        <v>47411</v>
      </c>
      <c r="H1230" s="270" t="s">
        <v>49372</v>
      </c>
      <c r="I1230" s="270" t="s">
        <v>47413</v>
      </c>
      <c r="J1230" s="211" t="s">
        <v>49373</v>
      </c>
      <c r="K1230" s="211" t="s">
        <v>49374</v>
      </c>
      <c r="L1230" s="210" t="s">
        <v>45700</v>
      </c>
      <c r="M1230" s="94" t="s">
        <v>43499</v>
      </c>
      <c r="N1230" s="97">
        <v>1</v>
      </c>
      <c r="O1230" s="91">
        <v>317000</v>
      </c>
      <c r="P1230" s="108">
        <f t="shared" ref="P1230:P1315" si="32">IFERROR(N1230*O1230,0)</f>
        <v>317000</v>
      </c>
      <c r="Q1230" s="89" t="s">
        <v>12041</v>
      </c>
      <c r="R1230" s="224" t="s">
        <v>43872</v>
      </c>
      <c r="S1230" s="109">
        <v>591010000</v>
      </c>
      <c r="T1230" s="109">
        <v>100</v>
      </c>
    </row>
    <row r="1231" spans="2:20" ht="15" customHeight="1">
      <c r="B1231" s="90" t="s">
        <v>49375</v>
      </c>
      <c r="C1231" s="210" t="s">
        <v>44743</v>
      </c>
      <c r="D1231" s="135" t="s">
        <v>12050</v>
      </c>
      <c r="E1231" s="135" t="s">
        <v>49376</v>
      </c>
      <c r="F1231" s="135" t="s">
        <v>49377</v>
      </c>
      <c r="G1231" s="135" t="s">
        <v>49378</v>
      </c>
      <c r="H1231" s="135" t="s">
        <v>49379</v>
      </c>
      <c r="I1231" s="135" t="s">
        <v>49380</v>
      </c>
      <c r="J1231" s="211" t="s">
        <v>49381</v>
      </c>
      <c r="K1231" s="211" t="s">
        <v>49382</v>
      </c>
      <c r="L1231" s="210" t="s">
        <v>45700</v>
      </c>
      <c r="M1231" s="94" t="s">
        <v>43499</v>
      </c>
      <c r="N1231" s="97">
        <v>1</v>
      </c>
      <c r="O1231" s="91">
        <v>53700</v>
      </c>
      <c r="P1231" s="108">
        <f t="shared" si="32"/>
        <v>53700</v>
      </c>
      <c r="Q1231" s="89" t="s">
        <v>12041</v>
      </c>
      <c r="R1231" s="224" t="s">
        <v>43872</v>
      </c>
      <c r="S1231" s="109">
        <v>591010000</v>
      </c>
      <c r="T1231" s="109">
        <v>100</v>
      </c>
    </row>
    <row r="1232" spans="2:20" ht="15" customHeight="1">
      <c r="B1232" s="210" t="s">
        <v>49383</v>
      </c>
      <c r="C1232" s="210" t="s">
        <v>44743</v>
      </c>
      <c r="D1232" s="135" t="s">
        <v>12050</v>
      </c>
      <c r="E1232" s="270" t="s">
        <v>49384</v>
      </c>
      <c r="F1232" s="135" t="s">
        <v>49385</v>
      </c>
      <c r="G1232" s="135" t="s">
        <v>49386</v>
      </c>
      <c r="H1232" s="135" t="s">
        <v>49387</v>
      </c>
      <c r="I1232" s="270" t="s">
        <v>49388</v>
      </c>
      <c r="J1232" s="135" t="s">
        <v>49389</v>
      </c>
      <c r="K1232" s="135" t="s">
        <v>49389</v>
      </c>
      <c r="L1232" s="210" t="s">
        <v>45700</v>
      </c>
      <c r="M1232" s="87" t="s">
        <v>49390</v>
      </c>
      <c r="N1232" s="107">
        <v>2</v>
      </c>
      <c r="O1232" s="107">
        <v>760</v>
      </c>
      <c r="P1232" s="140">
        <v>0</v>
      </c>
      <c r="Q1232" s="141" t="s">
        <v>12041</v>
      </c>
      <c r="R1232" s="119" t="s">
        <v>48626</v>
      </c>
      <c r="S1232" s="279">
        <v>591010000</v>
      </c>
      <c r="T1232" s="254">
        <v>100</v>
      </c>
    </row>
    <row r="1233" spans="2:20" ht="15" customHeight="1">
      <c r="B1233" s="210" t="s">
        <v>51658</v>
      </c>
      <c r="C1233" s="210" t="s">
        <v>44743</v>
      </c>
      <c r="D1233" s="135" t="s">
        <v>12050</v>
      </c>
      <c r="E1233" s="270" t="s">
        <v>49384</v>
      </c>
      <c r="F1233" s="135" t="s">
        <v>49385</v>
      </c>
      <c r="G1233" s="135" t="s">
        <v>49386</v>
      </c>
      <c r="H1233" s="135" t="s">
        <v>49387</v>
      </c>
      <c r="I1233" s="270" t="s">
        <v>49388</v>
      </c>
      <c r="J1233" s="135" t="s">
        <v>49389</v>
      </c>
      <c r="K1233" s="135" t="s">
        <v>49389</v>
      </c>
      <c r="L1233" s="210" t="s">
        <v>45700</v>
      </c>
      <c r="M1233" s="87" t="s">
        <v>49390</v>
      </c>
      <c r="N1233" s="107">
        <v>2</v>
      </c>
      <c r="O1233" s="107">
        <v>900</v>
      </c>
      <c r="P1233" s="108">
        <f>IFERROR(N1233*O1233,0)</f>
        <v>1800</v>
      </c>
      <c r="Q1233" s="141" t="s">
        <v>12041</v>
      </c>
      <c r="R1233" s="119" t="s">
        <v>48626</v>
      </c>
      <c r="S1233" s="279">
        <v>591010000</v>
      </c>
      <c r="T1233" s="254">
        <v>100</v>
      </c>
    </row>
    <row r="1234" spans="2:20" ht="15" customHeight="1">
      <c r="B1234" s="210" t="s">
        <v>49391</v>
      </c>
      <c r="C1234" s="210" t="s">
        <v>44743</v>
      </c>
      <c r="D1234" s="135" t="s">
        <v>12050</v>
      </c>
      <c r="E1234" s="270" t="s">
        <v>49392</v>
      </c>
      <c r="F1234" s="270" t="s">
        <v>49393</v>
      </c>
      <c r="G1234" s="135" t="s">
        <v>49393</v>
      </c>
      <c r="H1234" s="135" t="s">
        <v>49394</v>
      </c>
      <c r="I1234" s="270" t="s">
        <v>49395</v>
      </c>
      <c r="J1234" s="315" t="s">
        <v>49396</v>
      </c>
      <c r="K1234" s="135" t="s">
        <v>49397</v>
      </c>
      <c r="L1234" s="210" t="s">
        <v>45700</v>
      </c>
      <c r="M1234" s="255" t="s">
        <v>44419</v>
      </c>
      <c r="N1234" s="107">
        <v>5</v>
      </c>
      <c r="O1234" s="132">
        <v>310</v>
      </c>
      <c r="P1234" s="140">
        <v>0</v>
      </c>
      <c r="Q1234" s="141" t="s">
        <v>12041</v>
      </c>
      <c r="R1234" s="119" t="s">
        <v>48626</v>
      </c>
      <c r="S1234" s="279">
        <v>591010000</v>
      </c>
      <c r="T1234" s="254">
        <v>100</v>
      </c>
    </row>
    <row r="1235" spans="2:20" ht="15" customHeight="1">
      <c r="B1235" s="210" t="s">
        <v>51659</v>
      </c>
      <c r="C1235" s="210" t="s">
        <v>44743</v>
      </c>
      <c r="D1235" s="135" t="s">
        <v>12050</v>
      </c>
      <c r="E1235" s="270" t="s">
        <v>49392</v>
      </c>
      <c r="F1235" s="270" t="s">
        <v>49393</v>
      </c>
      <c r="G1235" s="135" t="s">
        <v>49393</v>
      </c>
      <c r="H1235" s="135" t="s">
        <v>49394</v>
      </c>
      <c r="I1235" s="270" t="s">
        <v>49395</v>
      </c>
      <c r="J1235" s="315" t="s">
        <v>49396</v>
      </c>
      <c r="K1235" s="135" t="s">
        <v>49397</v>
      </c>
      <c r="L1235" s="210" t="s">
        <v>45700</v>
      </c>
      <c r="M1235" s="255" t="s">
        <v>44419</v>
      </c>
      <c r="N1235" s="107">
        <v>5</v>
      </c>
      <c r="O1235" s="132">
        <v>350</v>
      </c>
      <c r="P1235" s="108">
        <f>IFERROR(N1235*O1235,0)</f>
        <v>1750</v>
      </c>
      <c r="Q1235" s="141" t="s">
        <v>12041</v>
      </c>
      <c r="R1235" s="119" t="s">
        <v>48626</v>
      </c>
      <c r="S1235" s="279">
        <v>591010000</v>
      </c>
      <c r="T1235" s="254">
        <v>100</v>
      </c>
    </row>
    <row r="1236" spans="2:20" ht="15" customHeight="1">
      <c r="B1236" s="210" t="s">
        <v>49398</v>
      </c>
      <c r="C1236" s="210" t="s">
        <v>44743</v>
      </c>
      <c r="D1236" s="135" t="s">
        <v>12050</v>
      </c>
      <c r="E1236" s="315" t="s">
        <v>49399</v>
      </c>
      <c r="F1236" s="315" t="s">
        <v>49400</v>
      </c>
      <c r="G1236" s="315" t="s">
        <v>49393</v>
      </c>
      <c r="H1236" s="135" t="s">
        <v>49401</v>
      </c>
      <c r="I1236" s="315" t="s">
        <v>49402</v>
      </c>
      <c r="J1236" s="315" t="s">
        <v>49403</v>
      </c>
      <c r="K1236" s="135" t="s">
        <v>49403</v>
      </c>
      <c r="L1236" s="210" t="s">
        <v>45700</v>
      </c>
      <c r="M1236" s="255" t="s">
        <v>44419</v>
      </c>
      <c r="N1236" s="115">
        <v>110</v>
      </c>
      <c r="O1236" s="134">
        <v>51.81818181818182</v>
      </c>
      <c r="P1236" s="108">
        <f t="shared" si="32"/>
        <v>5700</v>
      </c>
      <c r="Q1236" s="89" t="s">
        <v>12041</v>
      </c>
      <c r="R1236" s="109" t="s">
        <v>48626</v>
      </c>
      <c r="S1236" s="113">
        <v>591010000</v>
      </c>
      <c r="T1236" s="114">
        <v>100</v>
      </c>
    </row>
    <row r="1237" spans="2:20" ht="15" customHeight="1">
      <c r="B1237" s="210" t="s">
        <v>49404</v>
      </c>
      <c r="C1237" s="210" t="s">
        <v>44743</v>
      </c>
      <c r="D1237" s="135" t="s">
        <v>12050</v>
      </c>
      <c r="E1237" s="135" t="s">
        <v>49405</v>
      </c>
      <c r="F1237" s="135" t="s">
        <v>49406</v>
      </c>
      <c r="G1237" s="135" t="s">
        <v>49407</v>
      </c>
      <c r="H1237" s="135" t="s">
        <v>49408</v>
      </c>
      <c r="I1237" s="135" t="s">
        <v>49409</v>
      </c>
      <c r="J1237" s="135" t="s">
        <v>49410</v>
      </c>
      <c r="K1237" s="135" t="s">
        <v>49411</v>
      </c>
      <c r="L1237" s="210" t="s">
        <v>45700</v>
      </c>
      <c r="M1237" s="255" t="s">
        <v>44419</v>
      </c>
      <c r="N1237" s="115">
        <v>10</v>
      </c>
      <c r="O1237" s="134">
        <v>440</v>
      </c>
      <c r="P1237" s="108">
        <f t="shared" si="32"/>
        <v>4400</v>
      </c>
      <c r="Q1237" s="89" t="s">
        <v>12041</v>
      </c>
      <c r="R1237" s="109" t="s">
        <v>48626</v>
      </c>
      <c r="S1237" s="113">
        <v>591010000</v>
      </c>
      <c r="T1237" s="114">
        <v>100</v>
      </c>
    </row>
    <row r="1238" spans="2:20" ht="15" customHeight="1">
      <c r="B1238" s="210" t="s">
        <v>49412</v>
      </c>
      <c r="C1238" s="210" t="s">
        <v>44743</v>
      </c>
      <c r="D1238" s="135" t="s">
        <v>12050</v>
      </c>
      <c r="E1238" s="135" t="s">
        <v>49413</v>
      </c>
      <c r="F1238" s="135" t="s">
        <v>49414</v>
      </c>
      <c r="G1238" s="135" t="s">
        <v>49415</v>
      </c>
      <c r="H1238" s="135" t="s">
        <v>49416</v>
      </c>
      <c r="I1238" s="270" t="s">
        <v>49417</v>
      </c>
      <c r="J1238" s="135" t="s">
        <v>49418</v>
      </c>
      <c r="K1238" s="135" t="s">
        <v>49418</v>
      </c>
      <c r="L1238" s="210" t="s">
        <v>45700</v>
      </c>
      <c r="M1238" s="255" t="s">
        <v>44419</v>
      </c>
      <c r="N1238" s="107">
        <v>3</v>
      </c>
      <c r="O1238" s="132">
        <v>173.33333333333334</v>
      </c>
      <c r="P1238" s="140">
        <v>0</v>
      </c>
      <c r="Q1238" s="141" t="s">
        <v>12041</v>
      </c>
      <c r="R1238" s="119" t="s">
        <v>48626</v>
      </c>
      <c r="S1238" s="279">
        <v>591010000</v>
      </c>
      <c r="T1238" s="254">
        <v>100</v>
      </c>
    </row>
    <row r="1239" spans="2:20" ht="15" customHeight="1">
      <c r="B1239" s="210" t="s">
        <v>51660</v>
      </c>
      <c r="C1239" s="210" t="s">
        <v>44743</v>
      </c>
      <c r="D1239" s="135" t="s">
        <v>12050</v>
      </c>
      <c r="E1239" s="135" t="s">
        <v>49413</v>
      </c>
      <c r="F1239" s="135" t="s">
        <v>49414</v>
      </c>
      <c r="G1239" s="135" t="s">
        <v>49415</v>
      </c>
      <c r="H1239" s="135" t="s">
        <v>49416</v>
      </c>
      <c r="I1239" s="270" t="s">
        <v>49417</v>
      </c>
      <c r="J1239" s="135" t="s">
        <v>49418</v>
      </c>
      <c r="K1239" s="135" t="s">
        <v>49418</v>
      </c>
      <c r="L1239" s="210" t="s">
        <v>45700</v>
      </c>
      <c r="M1239" s="255" t="s">
        <v>44419</v>
      </c>
      <c r="N1239" s="107">
        <v>3</v>
      </c>
      <c r="O1239" s="132">
        <v>180</v>
      </c>
      <c r="P1239" s="108">
        <f>IFERROR(N1239*O1239,0)</f>
        <v>540</v>
      </c>
      <c r="Q1239" s="141" t="s">
        <v>12041</v>
      </c>
      <c r="R1239" s="119" t="s">
        <v>48626</v>
      </c>
      <c r="S1239" s="279">
        <v>591010000</v>
      </c>
      <c r="T1239" s="254">
        <v>100</v>
      </c>
    </row>
    <row r="1240" spans="2:20" ht="15" customHeight="1">
      <c r="B1240" s="210" t="s">
        <v>49419</v>
      </c>
      <c r="C1240" s="210" t="s">
        <v>44743</v>
      </c>
      <c r="D1240" s="135" t="s">
        <v>12050</v>
      </c>
      <c r="E1240" s="135" t="s">
        <v>49420</v>
      </c>
      <c r="F1240" s="135" t="s">
        <v>49421</v>
      </c>
      <c r="G1240" s="135" t="s">
        <v>49422</v>
      </c>
      <c r="H1240" s="135" t="s">
        <v>49423</v>
      </c>
      <c r="I1240" s="135" t="s">
        <v>49424</v>
      </c>
      <c r="J1240" s="135" t="s">
        <v>49425</v>
      </c>
      <c r="K1240" s="135" t="s">
        <v>49425</v>
      </c>
      <c r="L1240" s="210" t="s">
        <v>45700</v>
      </c>
      <c r="M1240" s="255" t="s">
        <v>44419</v>
      </c>
      <c r="N1240" s="115">
        <v>100</v>
      </c>
      <c r="O1240" s="134">
        <v>33</v>
      </c>
      <c r="P1240" s="108">
        <f t="shared" si="32"/>
        <v>3300</v>
      </c>
      <c r="Q1240" s="89" t="s">
        <v>12041</v>
      </c>
      <c r="R1240" s="109" t="s">
        <v>48626</v>
      </c>
      <c r="S1240" s="113">
        <v>591010000</v>
      </c>
      <c r="T1240" s="114">
        <v>100</v>
      </c>
    </row>
    <row r="1241" spans="2:20" ht="15" customHeight="1">
      <c r="B1241" s="210" t="s">
        <v>49426</v>
      </c>
      <c r="C1241" s="210" t="s">
        <v>44743</v>
      </c>
      <c r="D1241" s="135" t="s">
        <v>12050</v>
      </c>
      <c r="E1241" s="135" t="s">
        <v>49427</v>
      </c>
      <c r="F1241" s="135" t="s">
        <v>49428</v>
      </c>
      <c r="G1241" s="135" t="s">
        <v>49429</v>
      </c>
      <c r="H1241" s="135" t="s">
        <v>49430</v>
      </c>
      <c r="I1241" s="270" t="s">
        <v>49431</v>
      </c>
      <c r="J1241" s="135" t="s">
        <v>49432</v>
      </c>
      <c r="K1241" s="135" t="s">
        <v>49433</v>
      </c>
      <c r="L1241" s="210" t="s">
        <v>45700</v>
      </c>
      <c r="M1241" s="255" t="s">
        <v>44419</v>
      </c>
      <c r="N1241" s="115">
        <v>3</v>
      </c>
      <c r="O1241" s="134">
        <v>1966.6666666666699</v>
      </c>
      <c r="P1241" s="108">
        <f t="shared" si="32"/>
        <v>5900.00000000001</v>
      </c>
      <c r="Q1241" s="89" t="s">
        <v>12041</v>
      </c>
      <c r="R1241" s="109" t="s">
        <v>48626</v>
      </c>
      <c r="S1241" s="113">
        <v>591010000</v>
      </c>
      <c r="T1241" s="114">
        <v>100</v>
      </c>
    </row>
    <row r="1242" spans="2:20" ht="15" customHeight="1">
      <c r="B1242" s="210" t="s">
        <v>49434</v>
      </c>
      <c r="C1242" s="210" t="s">
        <v>44743</v>
      </c>
      <c r="D1242" s="135" t="s">
        <v>12050</v>
      </c>
      <c r="E1242" s="135" t="s">
        <v>49435</v>
      </c>
      <c r="F1242" s="135" t="s">
        <v>49436</v>
      </c>
      <c r="G1242" s="135" t="s">
        <v>49437</v>
      </c>
      <c r="H1242" s="135" t="s">
        <v>49438</v>
      </c>
      <c r="I1242" s="135" t="s">
        <v>49439</v>
      </c>
      <c r="J1242" s="135" t="s">
        <v>49440</v>
      </c>
      <c r="K1242" s="135" t="s">
        <v>49440</v>
      </c>
      <c r="L1242" s="210" t="s">
        <v>45700</v>
      </c>
      <c r="M1242" s="255" t="s">
        <v>44419</v>
      </c>
      <c r="N1242" s="107">
        <v>3</v>
      </c>
      <c r="O1242" s="132">
        <v>833.33333333333337</v>
      </c>
      <c r="P1242" s="140">
        <v>0</v>
      </c>
      <c r="Q1242" s="141" t="s">
        <v>12041</v>
      </c>
      <c r="R1242" s="119" t="s">
        <v>48626</v>
      </c>
      <c r="S1242" s="279">
        <v>591010000</v>
      </c>
      <c r="T1242" s="254">
        <v>100</v>
      </c>
    </row>
    <row r="1243" spans="2:20" ht="15" customHeight="1">
      <c r="B1243" s="210" t="s">
        <v>51661</v>
      </c>
      <c r="C1243" s="210" t="s">
        <v>44743</v>
      </c>
      <c r="D1243" s="135" t="s">
        <v>12050</v>
      </c>
      <c r="E1243" s="135" t="s">
        <v>49435</v>
      </c>
      <c r="F1243" s="135" t="s">
        <v>49436</v>
      </c>
      <c r="G1243" s="135" t="s">
        <v>49437</v>
      </c>
      <c r="H1243" s="135" t="s">
        <v>49438</v>
      </c>
      <c r="I1243" s="135" t="s">
        <v>49439</v>
      </c>
      <c r="J1243" s="135" t="s">
        <v>49440</v>
      </c>
      <c r="K1243" s="135" t="s">
        <v>49440</v>
      </c>
      <c r="L1243" s="210" t="s">
        <v>45700</v>
      </c>
      <c r="M1243" s="255" t="s">
        <v>44419</v>
      </c>
      <c r="N1243" s="107">
        <v>3</v>
      </c>
      <c r="O1243" s="132">
        <v>880</v>
      </c>
      <c r="P1243" s="108">
        <f>IFERROR(N1243*O1243,0)</f>
        <v>2640</v>
      </c>
      <c r="Q1243" s="141" t="s">
        <v>12041</v>
      </c>
      <c r="R1243" s="119" t="s">
        <v>48626</v>
      </c>
      <c r="S1243" s="279">
        <v>591010000</v>
      </c>
      <c r="T1243" s="254">
        <v>100</v>
      </c>
    </row>
    <row r="1244" spans="2:20" ht="15" customHeight="1">
      <c r="B1244" s="210" t="s">
        <v>49441</v>
      </c>
      <c r="C1244" s="210" t="s">
        <v>44743</v>
      </c>
      <c r="D1244" s="135" t="s">
        <v>12050</v>
      </c>
      <c r="E1244" s="135" t="s">
        <v>49435</v>
      </c>
      <c r="F1244" s="135" t="s">
        <v>49437</v>
      </c>
      <c r="G1244" s="135" t="s">
        <v>49437</v>
      </c>
      <c r="H1244" s="135" t="s">
        <v>49438</v>
      </c>
      <c r="I1244" s="135" t="s">
        <v>49439</v>
      </c>
      <c r="J1244" s="135" t="s">
        <v>49442</v>
      </c>
      <c r="K1244" s="135" t="s">
        <v>49442</v>
      </c>
      <c r="L1244" s="210" t="s">
        <v>45700</v>
      </c>
      <c r="M1244" s="255" t="s">
        <v>44419</v>
      </c>
      <c r="N1244" s="107">
        <v>3</v>
      </c>
      <c r="O1244" s="132">
        <v>1066.6666666666667</v>
      </c>
      <c r="P1244" s="140">
        <v>0</v>
      </c>
      <c r="Q1244" s="141" t="s">
        <v>12041</v>
      </c>
      <c r="R1244" s="119" t="s">
        <v>48626</v>
      </c>
      <c r="S1244" s="279">
        <v>591010000</v>
      </c>
      <c r="T1244" s="254">
        <v>100</v>
      </c>
    </row>
    <row r="1245" spans="2:20" ht="15" customHeight="1">
      <c r="B1245" s="210" t="s">
        <v>51662</v>
      </c>
      <c r="C1245" s="210" t="s">
        <v>44743</v>
      </c>
      <c r="D1245" s="135" t="s">
        <v>12050</v>
      </c>
      <c r="E1245" s="135" t="s">
        <v>49435</v>
      </c>
      <c r="F1245" s="135" t="s">
        <v>49437</v>
      </c>
      <c r="G1245" s="135" t="s">
        <v>49437</v>
      </c>
      <c r="H1245" s="135" t="s">
        <v>49438</v>
      </c>
      <c r="I1245" s="135" t="s">
        <v>49439</v>
      </c>
      <c r="J1245" s="135" t="s">
        <v>49442</v>
      </c>
      <c r="K1245" s="135" t="s">
        <v>49442</v>
      </c>
      <c r="L1245" s="210" t="s">
        <v>45700</v>
      </c>
      <c r="M1245" s="255" t="s">
        <v>44419</v>
      </c>
      <c r="N1245" s="107">
        <v>3</v>
      </c>
      <c r="O1245" s="132">
        <v>1180</v>
      </c>
      <c r="P1245" s="108">
        <f>IFERROR(N1245*O1245,0)</f>
        <v>3540</v>
      </c>
      <c r="Q1245" s="141" t="s">
        <v>12041</v>
      </c>
      <c r="R1245" s="119" t="s">
        <v>48626</v>
      </c>
      <c r="S1245" s="279">
        <v>591010000</v>
      </c>
      <c r="T1245" s="254">
        <v>100</v>
      </c>
    </row>
    <row r="1246" spans="2:20" ht="15" customHeight="1">
      <c r="B1246" s="210" t="s">
        <v>49443</v>
      </c>
      <c r="C1246" s="210" t="s">
        <v>44743</v>
      </c>
      <c r="D1246" s="135" t="s">
        <v>12050</v>
      </c>
      <c r="E1246" s="135" t="s">
        <v>49435</v>
      </c>
      <c r="F1246" s="135" t="s">
        <v>49437</v>
      </c>
      <c r="G1246" s="135" t="s">
        <v>49437</v>
      </c>
      <c r="H1246" s="135" t="s">
        <v>49438</v>
      </c>
      <c r="I1246" s="135" t="s">
        <v>49439</v>
      </c>
      <c r="J1246" s="135" t="s">
        <v>49444</v>
      </c>
      <c r="K1246" s="135" t="s">
        <v>49444</v>
      </c>
      <c r="L1246" s="210" t="s">
        <v>45700</v>
      </c>
      <c r="M1246" s="255" t="s">
        <v>44419</v>
      </c>
      <c r="N1246" s="107">
        <v>5</v>
      </c>
      <c r="O1246" s="132">
        <v>530</v>
      </c>
      <c r="P1246" s="140">
        <v>0</v>
      </c>
      <c r="Q1246" s="141" t="s">
        <v>12041</v>
      </c>
      <c r="R1246" s="119" t="s">
        <v>48626</v>
      </c>
      <c r="S1246" s="279">
        <v>591010000</v>
      </c>
      <c r="T1246" s="254">
        <v>100</v>
      </c>
    </row>
    <row r="1247" spans="2:20" ht="15" customHeight="1">
      <c r="B1247" s="210" t="s">
        <v>51663</v>
      </c>
      <c r="C1247" s="210" t="s">
        <v>44743</v>
      </c>
      <c r="D1247" s="135" t="s">
        <v>12050</v>
      </c>
      <c r="E1247" s="135" t="s">
        <v>49435</v>
      </c>
      <c r="F1247" s="135" t="s">
        <v>49437</v>
      </c>
      <c r="G1247" s="135" t="s">
        <v>49437</v>
      </c>
      <c r="H1247" s="135" t="s">
        <v>49438</v>
      </c>
      <c r="I1247" s="135" t="s">
        <v>49439</v>
      </c>
      <c r="J1247" s="135" t="s">
        <v>49444</v>
      </c>
      <c r="K1247" s="135" t="s">
        <v>49444</v>
      </c>
      <c r="L1247" s="210" t="s">
        <v>45700</v>
      </c>
      <c r="M1247" s="255" t="s">
        <v>44419</v>
      </c>
      <c r="N1247" s="107">
        <v>5</v>
      </c>
      <c r="O1247" s="132">
        <v>600</v>
      </c>
      <c r="P1247" s="108">
        <f>IFERROR(N1247*O1247,0)</f>
        <v>3000</v>
      </c>
      <c r="Q1247" s="141" t="s">
        <v>12041</v>
      </c>
      <c r="R1247" s="119" t="s">
        <v>48626</v>
      </c>
      <c r="S1247" s="279">
        <v>591010000</v>
      </c>
      <c r="T1247" s="254">
        <v>100</v>
      </c>
    </row>
    <row r="1248" spans="2:20" ht="15" customHeight="1">
      <c r="B1248" s="210" t="s">
        <v>49445</v>
      </c>
      <c r="C1248" s="210" t="s">
        <v>44743</v>
      </c>
      <c r="D1248" s="135" t="s">
        <v>12050</v>
      </c>
      <c r="E1248" s="135" t="s">
        <v>49446</v>
      </c>
      <c r="F1248" s="135" t="s">
        <v>49447</v>
      </c>
      <c r="G1248" s="135" t="s">
        <v>49448</v>
      </c>
      <c r="H1248" s="135" t="s">
        <v>49449</v>
      </c>
      <c r="I1248" s="135" t="s">
        <v>49450</v>
      </c>
      <c r="J1248" s="135" t="s">
        <v>49451</v>
      </c>
      <c r="K1248" s="135" t="s">
        <v>49452</v>
      </c>
      <c r="L1248" s="210" t="s">
        <v>45700</v>
      </c>
      <c r="M1248" s="255" t="s">
        <v>43499</v>
      </c>
      <c r="N1248" s="107">
        <v>300</v>
      </c>
      <c r="O1248" s="132">
        <v>37.333333333333336</v>
      </c>
      <c r="P1248" s="140">
        <v>0</v>
      </c>
      <c r="Q1248" s="141" t="s">
        <v>12041</v>
      </c>
      <c r="R1248" s="119" t="s">
        <v>48626</v>
      </c>
      <c r="S1248" s="279">
        <v>591010000</v>
      </c>
      <c r="T1248" s="254">
        <v>100</v>
      </c>
    </row>
    <row r="1249" spans="2:20" ht="15" customHeight="1">
      <c r="B1249" s="210" t="s">
        <v>51664</v>
      </c>
      <c r="C1249" s="210" t="s">
        <v>44743</v>
      </c>
      <c r="D1249" s="135" t="s">
        <v>12050</v>
      </c>
      <c r="E1249" s="135" t="s">
        <v>49446</v>
      </c>
      <c r="F1249" s="135" t="s">
        <v>49447</v>
      </c>
      <c r="G1249" s="135" t="s">
        <v>49448</v>
      </c>
      <c r="H1249" s="135" t="s">
        <v>49449</v>
      </c>
      <c r="I1249" s="135" t="s">
        <v>49450</v>
      </c>
      <c r="J1249" s="135" t="s">
        <v>49451</v>
      </c>
      <c r="K1249" s="135" t="s">
        <v>49452</v>
      </c>
      <c r="L1249" s="210" t="s">
        <v>45700</v>
      </c>
      <c r="M1249" s="255" t="s">
        <v>43499</v>
      </c>
      <c r="N1249" s="107">
        <v>300</v>
      </c>
      <c r="O1249" s="132">
        <v>45</v>
      </c>
      <c r="P1249" s="108">
        <f>IFERROR(N1249*O1249,0)</f>
        <v>13500</v>
      </c>
      <c r="Q1249" s="141" t="s">
        <v>12041</v>
      </c>
      <c r="R1249" s="119" t="s">
        <v>48626</v>
      </c>
      <c r="S1249" s="279">
        <v>591010000</v>
      </c>
      <c r="T1249" s="254">
        <v>100</v>
      </c>
    </row>
    <row r="1250" spans="2:20" ht="15" customHeight="1">
      <c r="B1250" s="210" t="s">
        <v>49453</v>
      </c>
      <c r="C1250" s="210" t="s">
        <v>44743</v>
      </c>
      <c r="D1250" s="135" t="s">
        <v>12050</v>
      </c>
      <c r="E1250" s="135" t="s">
        <v>49446</v>
      </c>
      <c r="F1250" s="135" t="s">
        <v>49454</v>
      </c>
      <c r="G1250" s="135" t="s">
        <v>49448</v>
      </c>
      <c r="H1250" s="135" t="s">
        <v>49449</v>
      </c>
      <c r="I1250" s="135" t="s">
        <v>49450</v>
      </c>
      <c r="J1250" s="135" t="s">
        <v>49455</v>
      </c>
      <c r="K1250" s="135" t="s">
        <v>49456</v>
      </c>
      <c r="L1250" s="210" t="s">
        <v>45700</v>
      </c>
      <c r="M1250" s="255" t="s">
        <v>43499</v>
      </c>
      <c r="N1250" s="107">
        <v>200</v>
      </c>
      <c r="O1250" s="132">
        <v>45</v>
      </c>
      <c r="P1250" s="140">
        <v>0</v>
      </c>
      <c r="Q1250" s="141" t="s">
        <v>12041</v>
      </c>
      <c r="R1250" s="119" t="s">
        <v>48626</v>
      </c>
      <c r="S1250" s="279">
        <v>591010000</v>
      </c>
      <c r="T1250" s="254">
        <v>100</v>
      </c>
    </row>
    <row r="1251" spans="2:20" ht="15" customHeight="1">
      <c r="B1251" s="210" t="s">
        <v>51665</v>
      </c>
      <c r="C1251" s="210" t="s">
        <v>44743</v>
      </c>
      <c r="D1251" s="135" t="s">
        <v>12050</v>
      </c>
      <c r="E1251" s="135" t="s">
        <v>49446</v>
      </c>
      <c r="F1251" s="135" t="s">
        <v>49454</v>
      </c>
      <c r="G1251" s="135" t="s">
        <v>49448</v>
      </c>
      <c r="H1251" s="135" t="s">
        <v>49449</v>
      </c>
      <c r="I1251" s="135" t="s">
        <v>49450</v>
      </c>
      <c r="J1251" s="135" t="s">
        <v>49455</v>
      </c>
      <c r="K1251" s="135" t="s">
        <v>49456</v>
      </c>
      <c r="L1251" s="210" t="s">
        <v>45700</v>
      </c>
      <c r="M1251" s="255" t="s">
        <v>43499</v>
      </c>
      <c r="N1251" s="107">
        <v>200</v>
      </c>
      <c r="O1251" s="132">
        <v>50</v>
      </c>
      <c r="P1251" s="108">
        <f>IFERROR(N1251*O1251,0)</f>
        <v>10000</v>
      </c>
      <c r="Q1251" s="141" t="s">
        <v>12041</v>
      </c>
      <c r="R1251" s="119" t="s">
        <v>48626</v>
      </c>
      <c r="S1251" s="279">
        <v>591010000</v>
      </c>
      <c r="T1251" s="254">
        <v>100</v>
      </c>
    </row>
    <row r="1252" spans="2:20" ht="15" customHeight="1">
      <c r="B1252" s="210" t="s">
        <v>49457</v>
      </c>
      <c r="C1252" s="210" t="s">
        <v>44743</v>
      </c>
      <c r="D1252" s="135" t="s">
        <v>12050</v>
      </c>
      <c r="E1252" s="135" t="s">
        <v>49446</v>
      </c>
      <c r="F1252" s="135" t="s">
        <v>49447</v>
      </c>
      <c r="G1252" s="135" t="s">
        <v>49448</v>
      </c>
      <c r="H1252" s="135" t="s">
        <v>49449</v>
      </c>
      <c r="I1252" s="135" t="s">
        <v>49450</v>
      </c>
      <c r="J1252" s="135" t="s">
        <v>49458</v>
      </c>
      <c r="K1252" s="135" t="s">
        <v>49459</v>
      </c>
      <c r="L1252" s="210" t="s">
        <v>45700</v>
      </c>
      <c r="M1252" s="255" t="s">
        <v>43499</v>
      </c>
      <c r="N1252" s="115">
        <v>70</v>
      </c>
      <c r="O1252" s="134">
        <v>90</v>
      </c>
      <c r="P1252" s="108">
        <f t="shared" si="32"/>
        <v>6300</v>
      </c>
      <c r="Q1252" s="89" t="s">
        <v>12041</v>
      </c>
      <c r="R1252" s="109" t="s">
        <v>48626</v>
      </c>
      <c r="S1252" s="113">
        <v>591010000</v>
      </c>
      <c r="T1252" s="114">
        <v>100</v>
      </c>
    </row>
    <row r="1253" spans="2:20" ht="15" customHeight="1">
      <c r="B1253" s="210" t="s">
        <v>49460</v>
      </c>
      <c r="C1253" s="210" t="s">
        <v>44743</v>
      </c>
      <c r="D1253" s="135" t="s">
        <v>12050</v>
      </c>
      <c r="E1253" s="135" t="s">
        <v>49461</v>
      </c>
      <c r="F1253" s="135" t="s">
        <v>49462</v>
      </c>
      <c r="G1253" s="135" t="s">
        <v>49463</v>
      </c>
      <c r="H1253" s="135" t="s">
        <v>49464</v>
      </c>
      <c r="I1253" s="135" t="s">
        <v>49465</v>
      </c>
      <c r="J1253" s="135" t="s">
        <v>49466</v>
      </c>
      <c r="K1253" s="135" t="s">
        <v>49467</v>
      </c>
      <c r="L1253" s="210" t="s">
        <v>45700</v>
      </c>
      <c r="M1253" s="87" t="s">
        <v>49390</v>
      </c>
      <c r="N1253" s="115">
        <v>10</v>
      </c>
      <c r="O1253" s="134">
        <v>75</v>
      </c>
      <c r="P1253" s="108">
        <f t="shared" si="32"/>
        <v>750</v>
      </c>
      <c r="Q1253" s="89" t="s">
        <v>12041</v>
      </c>
      <c r="R1253" s="109" t="s">
        <v>48626</v>
      </c>
      <c r="S1253" s="113">
        <v>591010000</v>
      </c>
      <c r="T1253" s="114">
        <v>100</v>
      </c>
    </row>
    <row r="1254" spans="2:20" ht="15" customHeight="1">
      <c r="B1254" s="210" t="s">
        <v>49468</v>
      </c>
      <c r="C1254" s="210" t="s">
        <v>44743</v>
      </c>
      <c r="D1254" s="135" t="s">
        <v>12050</v>
      </c>
      <c r="E1254" s="135" t="s">
        <v>49469</v>
      </c>
      <c r="F1254" s="135" t="s">
        <v>49470</v>
      </c>
      <c r="G1254" s="135" t="s">
        <v>49471</v>
      </c>
      <c r="H1254" s="135" t="s">
        <v>49472</v>
      </c>
      <c r="I1254" s="135" t="s">
        <v>49473</v>
      </c>
      <c r="J1254" s="135" t="s">
        <v>49474</v>
      </c>
      <c r="K1254" s="135" t="s">
        <v>49474</v>
      </c>
      <c r="L1254" s="210" t="s">
        <v>45700</v>
      </c>
      <c r="M1254" s="255" t="s">
        <v>44419</v>
      </c>
      <c r="N1254" s="115">
        <v>10</v>
      </c>
      <c r="O1254" s="134">
        <v>100</v>
      </c>
      <c r="P1254" s="108">
        <f t="shared" si="32"/>
        <v>1000</v>
      </c>
      <c r="Q1254" s="89" t="s">
        <v>12041</v>
      </c>
      <c r="R1254" s="109" t="s">
        <v>48626</v>
      </c>
      <c r="S1254" s="113">
        <v>591010000</v>
      </c>
      <c r="T1254" s="114">
        <v>100</v>
      </c>
    </row>
    <row r="1255" spans="2:20" ht="15" customHeight="1">
      <c r="B1255" s="210" t="s">
        <v>49475</v>
      </c>
      <c r="C1255" s="210" t="s">
        <v>44743</v>
      </c>
      <c r="D1255" s="135" t="s">
        <v>12050</v>
      </c>
      <c r="E1255" s="135" t="s">
        <v>49476</v>
      </c>
      <c r="F1255" s="135" t="s">
        <v>49477</v>
      </c>
      <c r="G1255" s="135" t="s">
        <v>49478</v>
      </c>
      <c r="H1255" s="135" t="s">
        <v>49479</v>
      </c>
      <c r="I1255" s="270" t="s">
        <v>49480</v>
      </c>
      <c r="J1255" s="135" t="s">
        <v>49481</v>
      </c>
      <c r="K1255" s="135" t="s">
        <v>49481</v>
      </c>
      <c r="L1255" s="210" t="s">
        <v>45700</v>
      </c>
      <c r="M1255" s="255" t="s">
        <v>44419</v>
      </c>
      <c r="N1255" s="107">
        <v>80</v>
      </c>
      <c r="O1255" s="132">
        <v>78.75</v>
      </c>
      <c r="P1255" s="140">
        <v>0</v>
      </c>
      <c r="Q1255" s="141" t="s">
        <v>12041</v>
      </c>
      <c r="R1255" s="119" t="s">
        <v>48626</v>
      </c>
      <c r="S1255" s="279">
        <v>591010000</v>
      </c>
      <c r="T1255" s="254">
        <v>100</v>
      </c>
    </row>
    <row r="1256" spans="2:20" ht="15" customHeight="1">
      <c r="B1256" s="210" t="s">
        <v>51666</v>
      </c>
      <c r="C1256" s="210" t="s">
        <v>44743</v>
      </c>
      <c r="D1256" s="135" t="s">
        <v>12050</v>
      </c>
      <c r="E1256" s="135" t="s">
        <v>49476</v>
      </c>
      <c r="F1256" s="135" t="s">
        <v>49477</v>
      </c>
      <c r="G1256" s="135" t="s">
        <v>49478</v>
      </c>
      <c r="H1256" s="135" t="s">
        <v>49479</v>
      </c>
      <c r="I1256" s="270" t="s">
        <v>49480</v>
      </c>
      <c r="J1256" s="135" t="s">
        <v>49481</v>
      </c>
      <c r="K1256" s="135" t="s">
        <v>49481</v>
      </c>
      <c r="L1256" s="210" t="s">
        <v>45700</v>
      </c>
      <c r="M1256" s="255" t="s">
        <v>44419</v>
      </c>
      <c r="N1256" s="107">
        <v>80</v>
      </c>
      <c r="O1256" s="132">
        <v>85</v>
      </c>
      <c r="P1256" s="108">
        <f>IFERROR(N1256*O1256,0)</f>
        <v>6800</v>
      </c>
      <c r="Q1256" s="141" t="s">
        <v>12041</v>
      </c>
      <c r="R1256" s="119" t="s">
        <v>48626</v>
      </c>
      <c r="S1256" s="279">
        <v>591010000</v>
      </c>
      <c r="T1256" s="254">
        <v>100</v>
      </c>
    </row>
    <row r="1257" spans="2:20" ht="15" customHeight="1">
      <c r="B1257" s="210" t="s">
        <v>49482</v>
      </c>
      <c r="C1257" s="210" t="s">
        <v>44743</v>
      </c>
      <c r="D1257" s="135" t="s">
        <v>12050</v>
      </c>
      <c r="E1257" s="135" t="s">
        <v>49483</v>
      </c>
      <c r="F1257" s="135" t="s">
        <v>49484</v>
      </c>
      <c r="G1257" s="135" t="s">
        <v>49485</v>
      </c>
      <c r="H1257" s="135" t="s">
        <v>49486</v>
      </c>
      <c r="I1257" s="270" t="s">
        <v>49487</v>
      </c>
      <c r="J1257" s="135" t="s">
        <v>49488</v>
      </c>
      <c r="K1257" s="135" t="s">
        <v>49489</v>
      </c>
      <c r="L1257" s="210" t="s">
        <v>45700</v>
      </c>
      <c r="M1257" s="255" t="s">
        <v>44419</v>
      </c>
      <c r="N1257" s="115">
        <v>60</v>
      </c>
      <c r="O1257" s="134">
        <v>108.33333333333333</v>
      </c>
      <c r="P1257" s="108">
        <f t="shared" si="32"/>
        <v>6500</v>
      </c>
      <c r="Q1257" s="89" t="s">
        <v>12041</v>
      </c>
      <c r="R1257" s="109" t="s">
        <v>48626</v>
      </c>
      <c r="S1257" s="113">
        <v>591010000</v>
      </c>
      <c r="T1257" s="114">
        <v>100</v>
      </c>
    </row>
    <row r="1258" spans="2:20" ht="15" customHeight="1">
      <c r="B1258" s="210" t="s">
        <v>49490</v>
      </c>
      <c r="C1258" s="210" t="s">
        <v>44743</v>
      </c>
      <c r="D1258" s="135" t="s">
        <v>12050</v>
      </c>
      <c r="E1258" s="135" t="s">
        <v>49483</v>
      </c>
      <c r="F1258" s="135" t="s">
        <v>49484</v>
      </c>
      <c r="G1258" s="135" t="s">
        <v>49485</v>
      </c>
      <c r="H1258" s="135" t="s">
        <v>49486</v>
      </c>
      <c r="I1258" s="270" t="s">
        <v>49487</v>
      </c>
      <c r="J1258" s="135" t="s">
        <v>49491</v>
      </c>
      <c r="K1258" s="135" t="s">
        <v>49492</v>
      </c>
      <c r="L1258" s="210" t="s">
        <v>45700</v>
      </c>
      <c r="M1258" s="255" t="s">
        <v>44419</v>
      </c>
      <c r="N1258" s="115">
        <v>50</v>
      </c>
      <c r="O1258" s="134">
        <v>171</v>
      </c>
      <c r="P1258" s="108">
        <f t="shared" si="32"/>
        <v>8550</v>
      </c>
      <c r="Q1258" s="89" t="s">
        <v>12041</v>
      </c>
      <c r="R1258" s="109" t="s">
        <v>48626</v>
      </c>
      <c r="S1258" s="113">
        <v>591010000</v>
      </c>
      <c r="T1258" s="114">
        <v>100</v>
      </c>
    </row>
    <row r="1259" spans="2:20" ht="15" customHeight="1">
      <c r="B1259" s="210" t="s">
        <v>49493</v>
      </c>
      <c r="C1259" s="210" t="s">
        <v>44743</v>
      </c>
      <c r="D1259" s="135" t="s">
        <v>12050</v>
      </c>
      <c r="E1259" s="135" t="s">
        <v>49494</v>
      </c>
      <c r="F1259" s="135" t="s">
        <v>49495</v>
      </c>
      <c r="G1259" s="135" t="s">
        <v>49495</v>
      </c>
      <c r="H1259" s="135" t="s">
        <v>49496</v>
      </c>
      <c r="I1259" s="135" t="s">
        <v>49497</v>
      </c>
      <c r="J1259" s="135" t="s">
        <v>49498</v>
      </c>
      <c r="K1259" s="135" t="s">
        <v>49499</v>
      </c>
      <c r="L1259" s="210" t="s">
        <v>45700</v>
      </c>
      <c r="M1259" s="255" t="s">
        <v>44419</v>
      </c>
      <c r="N1259" s="107">
        <v>5</v>
      </c>
      <c r="O1259" s="132">
        <v>450</v>
      </c>
      <c r="P1259" s="140">
        <v>0</v>
      </c>
      <c r="Q1259" s="141" t="s">
        <v>12041</v>
      </c>
      <c r="R1259" s="119" t="s">
        <v>48626</v>
      </c>
      <c r="S1259" s="279">
        <v>591010000</v>
      </c>
      <c r="T1259" s="254">
        <v>100</v>
      </c>
    </row>
    <row r="1260" spans="2:20" ht="15" customHeight="1">
      <c r="B1260" s="210" t="s">
        <v>51667</v>
      </c>
      <c r="C1260" s="210" t="s">
        <v>44743</v>
      </c>
      <c r="D1260" s="135" t="s">
        <v>12050</v>
      </c>
      <c r="E1260" s="135" t="s">
        <v>49494</v>
      </c>
      <c r="F1260" s="135" t="s">
        <v>49495</v>
      </c>
      <c r="G1260" s="135" t="s">
        <v>49495</v>
      </c>
      <c r="H1260" s="135" t="s">
        <v>49496</v>
      </c>
      <c r="I1260" s="135" t="s">
        <v>49497</v>
      </c>
      <c r="J1260" s="135" t="s">
        <v>49498</v>
      </c>
      <c r="K1260" s="135" t="s">
        <v>49499</v>
      </c>
      <c r="L1260" s="210" t="s">
        <v>45700</v>
      </c>
      <c r="M1260" s="255" t="s">
        <v>44419</v>
      </c>
      <c r="N1260" s="107">
        <v>5</v>
      </c>
      <c r="O1260" s="132">
        <v>500</v>
      </c>
      <c r="P1260" s="108">
        <f>IFERROR(N1260*O1260,0)</f>
        <v>2500</v>
      </c>
      <c r="Q1260" s="141" t="s">
        <v>12041</v>
      </c>
      <c r="R1260" s="119" t="s">
        <v>48626</v>
      </c>
      <c r="S1260" s="279">
        <v>591010000</v>
      </c>
      <c r="T1260" s="254">
        <v>100</v>
      </c>
    </row>
    <row r="1261" spans="2:20" ht="15" customHeight="1">
      <c r="B1261" s="210" t="s">
        <v>49500</v>
      </c>
      <c r="C1261" s="210" t="s">
        <v>44743</v>
      </c>
      <c r="D1261" s="135" t="s">
        <v>12050</v>
      </c>
      <c r="E1261" s="135" t="s">
        <v>49501</v>
      </c>
      <c r="F1261" s="135" t="s">
        <v>49502</v>
      </c>
      <c r="G1261" s="135" t="s">
        <v>49502</v>
      </c>
      <c r="H1261" s="135" t="s">
        <v>49503</v>
      </c>
      <c r="I1261" s="135" t="s">
        <v>49504</v>
      </c>
      <c r="J1261" s="135" t="s">
        <v>49505</v>
      </c>
      <c r="K1261" s="135" t="s">
        <v>49505</v>
      </c>
      <c r="L1261" s="210" t="s">
        <v>45700</v>
      </c>
      <c r="M1261" s="255" t="s">
        <v>44419</v>
      </c>
      <c r="N1261" s="115">
        <v>70</v>
      </c>
      <c r="O1261" s="134">
        <v>132.85714285714286</v>
      </c>
      <c r="P1261" s="108">
        <f t="shared" si="32"/>
        <v>9300</v>
      </c>
      <c r="Q1261" s="89" t="s">
        <v>12041</v>
      </c>
      <c r="R1261" s="109" t="s">
        <v>48626</v>
      </c>
      <c r="S1261" s="113">
        <v>591010000</v>
      </c>
      <c r="T1261" s="114">
        <v>100</v>
      </c>
    </row>
    <row r="1262" spans="2:20" ht="15" customHeight="1">
      <c r="B1262" s="210" t="s">
        <v>49506</v>
      </c>
      <c r="C1262" s="210" t="s">
        <v>44743</v>
      </c>
      <c r="D1262" s="135" t="s">
        <v>12050</v>
      </c>
      <c r="E1262" s="410" t="s">
        <v>49507</v>
      </c>
      <c r="F1262" s="410" t="s">
        <v>49508</v>
      </c>
      <c r="G1262" s="410" t="s">
        <v>49508</v>
      </c>
      <c r="H1262" s="410" t="s">
        <v>49509</v>
      </c>
      <c r="I1262" s="135" t="s">
        <v>49510</v>
      </c>
      <c r="J1262" s="135" t="s">
        <v>49511</v>
      </c>
      <c r="K1262" s="135" t="s">
        <v>49512</v>
      </c>
      <c r="L1262" s="210" t="s">
        <v>45700</v>
      </c>
      <c r="M1262" s="255" t="s">
        <v>44419</v>
      </c>
      <c r="N1262" s="107">
        <v>2</v>
      </c>
      <c r="O1262" s="132">
        <v>340</v>
      </c>
      <c r="P1262" s="140">
        <v>0</v>
      </c>
      <c r="Q1262" s="141" t="s">
        <v>12041</v>
      </c>
      <c r="R1262" s="119" t="s">
        <v>48626</v>
      </c>
      <c r="S1262" s="279">
        <v>591010000</v>
      </c>
      <c r="T1262" s="254">
        <v>100</v>
      </c>
    </row>
    <row r="1263" spans="2:20" ht="15" customHeight="1">
      <c r="B1263" s="210" t="s">
        <v>51668</v>
      </c>
      <c r="C1263" s="210" t="s">
        <v>44743</v>
      </c>
      <c r="D1263" s="135" t="s">
        <v>12050</v>
      </c>
      <c r="E1263" s="410" t="s">
        <v>49507</v>
      </c>
      <c r="F1263" s="410" t="s">
        <v>49508</v>
      </c>
      <c r="G1263" s="410" t="s">
        <v>49508</v>
      </c>
      <c r="H1263" s="410" t="s">
        <v>49509</v>
      </c>
      <c r="I1263" s="135" t="s">
        <v>49510</v>
      </c>
      <c r="J1263" s="135" t="s">
        <v>49511</v>
      </c>
      <c r="K1263" s="135" t="s">
        <v>49512</v>
      </c>
      <c r="L1263" s="210" t="s">
        <v>45700</v>
      </c>
      <c r="M1263" s="255" t="s">
        <v>44419</v>
      </c>
      <c r="N1263" s="107">
        <v>2</v>
      </c>
      <c r="O1263" s="132">
        <v>385</v>
      </c>
      <c r="P1263" s="108">
        <f>IFERROR(N1263*O1263,0)</f>
        <v>770</v>
      </c>
      <c r="Q1263" s="141" t="s">
        <v>12041</v>
      </c>
      <c r="R1263" s="119" t="s">
        <v>48626</v>
      </c>
      <c r="S1263" s="279">
        <v>591010000</v>
      </c>
      <c r="T1263" s="254">
        <v>100</v>
      </c>
    </row>
    <row r="1264" spans="2:20" ht="15" customHeight="1">
      <c r="B1264" s="210" t="s">
        <v>49513</v>
      </c>
      <c r="C1264" s="210" t="s">
        <v>44743</v>
      </c>
      <c r="D1264" s="135" t="s">
        <v>12050</v>
      </c>
      <c r="E1264" s="135" t="s">
        <v>49514</v>
      </c>
      <c r="F1264" s="135" t="s">
        <v>49515</v>
      </c>
      <c r="G1264" s="135" t="s">
        <v>49515</v>
      </c>
      <c r="H1264" s="135" t="s">
        <v>49516</v>
      </c>
      <c r="I1264" s="135" t="s">
        <v>49517</v>
      </c>
      <c r="J1264" s="135" t="s">
        <v>49518</v>
      </c>
      <c r="K1264" s="135" t="s">
        <v>49518</v>
      </c>
      <c r="L1264" s="210" t="s">
        <v>45700</v>
      </c>
      <c r="M1264" s="255" t="s">
        <v>44419</v>
      </c>
      <c r="N1264" s="107">
        <v>30</v>
      </c>
      <c r="O1264" s="132">
        <v>231.66666666666666</v>
      </c>
      <c r="P1264" s="140">
        <v>0</v>
      </c>
      <c r="Q1264" s="141" t="s">
        <v>12041</v>
      </c>
      <c r="R1264" s="119" t="s">
        <v>48626</v>
      </c>
      <c r="S1264" s="279">
        <v>591010000</v>
      </c>
      <c r="T1264" s="254">
        <v>100</v>
      </c>
    </row>
    <row r="1265" spans="2:20" ht="15" customHeight="1">
      <c r="B1265" s="210" t="s">
        <v>51669</v>
      </c>
      <c r="C1265" s="210" t="s">
        <v>44743</v>
      </c>
      <c r="D1265" s="135" t="s">
        <v>12050</v>
      </c>
      <c r="E1265" s="135" t="s">
        <v>49514</v>
      </c>
      <c r="F1265" s="135" t="s">
        <v>49515</v>
      </c>
      <c r="G1265" s="135" t="s">
        <v>49515</v>
      </c>
      <c r="H1265" s="135" t="s">
        <v>49516</v>
      </c>
      <c r="I1265" s="135" t="s">
        <v>49517</v>
      </c>
      <c r="J1265" s="135" t="s">
        <v>49518</v>
      </c>
      <c r="K1265" s="135" t="s">
        <v>49518</v>
      </c>
      <c r="L1265" s="210" t="s">
        <v>45700</v>
      </c>
      <c r="M1265" s="255" t="s">
        <v>44419</v>
      </c>
      <c r="N1265" s="107">
        <v>30</v>
      </c>
      <c r="O1265" s="132">
        <v>265</v>
      </c>
      <c r="P1265" s="108">
        <f>IFERROR(N1265*O1265,0)</f>
        <v>7950</v>
      </c>
      <c r="Q1265" s="141" t="s">
        <v>12041</v>
      </c>
      <c r="R1265" s="119" t="s">
        <v>48626</v>
      </c>
      <c r="S1265" s="279">
        <v>591010000</v>
      </c>
      <c r="T1265" s="254">
        <v>100</v>
      </c>
    </row>
    <row r="1266" spans="2:20" ht="15" customHeight="1">
      <c r="B1266" s="210" t="s">
        <v>49519</v>
      </c>
      <c r="C1266" s="210" t="s">
        <v>44743</v>
      </c>
      <c r="D1266" s="135" t="s">
        <v>12050</v>
      </c>
      <c r="E1266" s="135" t="s">
        <v>49520</v>
      </c>
      <c r="F1266" s="135" t="s">
        <v>49521</v>
      </c>
      <c r="G1266" s="270" t="s">
        <v>49521</v>
      </c>
      <c r="H1266" s="135" t="s">
        <v>49522</v>
      </c>
      <c r="I1266" s="270" t="s">
        <v>49523</v>
      </c>
      <c r="J1266" s="400" t="s">
        <v>49524</v>
      </c>
      <c r="K1266" s="400" t="s">
        <v>49524</v>
      </c>
      <c r="L1266" s="210" t="s">
        <v>45700</v>
      </c>
      <c r="M1266" s="85" t="s">
        <v>44643</v>
      </c>
      <c r="N1266" s="115">
        <v>7.5</v>
      </c>
      <c r="O1266" s="134">
        <v>693.33333333333337</v>
      </c>
      <c r="P1266" s="108">
        <f t="shared" si="32"/>
        <v>5200</v>
      </c>
      <c r="Q1266" s="89" t="s">
        <v>12041</v>
      </c>
      <c r="R1266" s="109" t="s">
        <v>48626</v>
      </c>
      <c r="S1266" s="113">
        <v>591010000</v>
      </c>
      <c r="T1266" s="114">
        <v>100</v>
      </c>
    </row>
    <row r="1267" spans="2:20" ht="15" customHeight="1">
      <c r="B1267" s="210" t="s">
        <v>49525</v>
      </c>
      <c r="C1267" s="210" t="s">
        <v>44743</v>
      </c>
      <c r="D1267" s="135" t="s">
        <v>12050</v>
      </c>
      <c r="E1267" s="315" t="s">
        <v>49526</v>
      </c>
      <c r="F1267" s="315" t="s">
        <v>49527</v>
      </c>
      <c r="G1267" s="315" t="s">
        <v>49528</v>
      </c>
      <c r="H1267" s="315" t="s">
        <v>49529</v>
      </c>
      <c r="I1267" s="270" t="s">
        <v>49530</v>
      </c>
      <c r="J1267" s="135" t="s">
        <v>49531</v>
      </c>
      <c r="K1267" s="135" t="s">
        <v>49531</v>
      </c>
      <c r="L1267" s="210" t="s">
        <v>45700</v>
      </c>
      <c r="M1267" s="255" t="s">
        <v>44419</v>
      </c>
      <c r="N1267" s="256">
        <v>30</v>
      </c>
      <c r="O1267" s="134">
        <v>61.666666666666664</v>
      </c>
      <c r="P1267" s="108">
        <f t="shared" si="32"/>
        <v>1850</v>
      </c>
      <c r="Q1267" s="89" t="s">
        <v>12041</v>
      </c>
      <c r="R1267" s="109" t="s">
        <v>48626</v>
      </c>
      <c r="S1267" s="113">
        <v>591010000</v>
      </c>
      <c r="T1267" s="114">
        <v>100</v>
      </c>
    </row>
    <row r="1268" spans="2:20" ht="15" customHeight="1">
      <c r="B1268" s="210" t="s">
        <v>49532</v>
      </c>
      <c r="C1268" s="210" t="s">
        <v>44743</v>
      </c>
      <c r="D1268" s="135" t="s">
        <v>12050</v>
      </c>
      <c r="E1268" s="135" t="s">
        <v>49533</v>
      </c>
      <c r="F1268" s="135" t="s">
        <v>49534</v>
      </c>
      <c r="G1268" s="135" t="s">
        <v>49534</v>
      </c>
      <c r="H1268" s="135" t="s">
        <v>49535</v>
      </c>
      <c r="I1268" s="135" t="s">
        <v>49536</v>
      </c>
      <c r="J1268" s="135" t="s">
        <v>49537</v>
      </c>
      <c r="K1268" s="135" t="s">
        <v>49537</v>
      </c>
      <c r="L1268" s="210" t="s">
        <v>45700</v>
      </c>
      <c r="M1268" s="87" t="s">
        <v>49390</v>
      </c>
      <c r="N1268" s="115">
        <v>5</v>
      </c>
      <c r="O1268" s="134">
        <v>230</v>
      </c>
      <c r="P1268" s="108">
        <f t="shared" si="32"/>
        <v>1150</v>
      </c>
      <c r="Q1268" s="89" t="s">
        <v>12041</v>
      </c>
      <c r="R1268" s="109" t="s">
        <v>48626</v>
      </c>
      <c r="S1268" s="113">
        <v>591010000</v>
      </c>
      <c r="T1268" s="114">
        <v>100</v>
      </c>
    </row>
    <row r="1269" spans="2:20" ht="15" customHeight="1">
      <c r="B1269" s="210" t="s">
        <v>49538</v>
      </c>
      <c r="C1269" s="210" t="s">
        <v>44743</v>
      </c>
      <c r="D1269" s="135" t="s">
        <v>12050</v>
      </c>
      <c r="E1269" s="135" t="s">
        <v>49539</v>
      </c>
      <c r="F1269" s="135" t="s">
        <v>49540</v>
      </c>
      <c r="G1269" s="135" t="s">
        <v>49541</v>
      </c>
      <c r="H1269" s="135" t="s">
        <v>49542</v>
      </c>
      <c r="I1269" s="270" t="s">
        <v>49543</v>
      </c>
      <c r="J1269" s="135" t="s">
        <v>49544</v>
      </c>
      <c r="K1269" s="135" t="s">
        <v>49544</v>
      </c>
      <c r="L1269" s="210" t="s">
        <v>45700</v>
      </c>
      <c r="M1269" s="255" t="s">
        <v>44419</v>
      </c>
      <c r="N1269" s="107">
        <v>3</v>
      </c>
      <c r="O1269" s="132">
        <v>733.33333333333337</v>
      </c>
      <c r="P1269" s="140">
        <v>0</v>
      </c>
      <c r="Q1269" s="141" t="s">
        <v>12041</v>
      </c>
      <c r="R1269" s="119" t="s">
        <v>48626</v>
      </c>
      <c r="S1269" s="279">
        <v>591010000</v>
      </c>
      <c r="T1269" s="254">
        <v>100</v>
      </c>
    </row>
    <row r="1270" spans="2:20" ht="15" customHeight="1">
      <c r="B1270" s="210" t="s">
        <v>51670</v>
      </c>
      <c r="C1270" s="210" t="s">
        <v>44743</v>
      </c>
      <c r="D1270" s="135" t="s">
        <v>12050</v>
      </c>
      <c r="E1270" s="135" t="s">
        <v>49539</v>
      </c>
      <c r="F1270" s="135" t="s">
        <v>49540</v>
      </c>
      <c r="G1270" s="135" t="s">
        <v>49541</v>
      </c>
      <c r="H1270" s="135" t="s">
        <v>49542</v>
      </c>
      <c r="I1270" s="270" t="s">
        <v>49543</v>
      </c>
      <c r="J1270" s="135" t="s">
        <v>49544</v>
      </c>
      <c r="K1270" s="135" t="s">
        <v>49544</v>
      </c>
      <c r="L1270" s="210" t="s">
        <v>45700</v>
      </c>
      <c r="M1270" s="255" t="s">
        <v>44419</v>
      </c>
      <c r="N1270" s="107">
        <v>3</v>
      </c>
      <c r="O1270" s="132">
        <v>800</v>
      </c>
      <c r="P1270" s="108">
        <f>IFERROR(N1270*O1270,0)</f>
        <v>2400</v>
      </c>
      <c r="Q1270" s="141" t="s">
        <v>12041</v>
      </c>
      <c r="R1270" s="119" t="s">
        <v>48626</v>
      </c>
      <c r="S1270" s="279">
        <v>591010000</v>
      </c>
      <c r="T1270" s="254">
        <v>100</v>
      </c>
    </row>
    <row r="1271" spans="2:20" ht="15" customHeight="1">
      <c r="B1271" s="210" t="s">
        <v>49545</v>
      </c>
      <c r="C1271" s="210" t="s">
        <v>44743</v>
      </c>
      <c r="D1271" s="135" t="s">
        <v>12050</v>
      </c>
      <c r="E1271" s="135" t="s">
        <v>49546</v>
      </c>
      <c r="F1271" s="135" t="s">
        <v>49547</v>
      </c>
      <c r="G1271" s="135" t="s">
        <v>49548</v>
      </c>
      <c r="H1271" s="135" t="s">
        <v>49549</v>
      </c>
      <c r="I1271" s="135" t="s">
        <v>49550</v>
      </c>
      <c r="J1271" s="135" t="s">
        <v>49551</v>
      </c>
      <c r="K1271" s="135" t="s">
        <v>49551</v>
      </c>
      <c r="L1271" s="210" t="s">
        <v>45700</v>
      </c>
      <c r="M1271" s="255" t="s">
        <v>44419</v>
      </c>
      <c r="N1271" s="107">
        <v>4</v>
      </c>
      <c r="O1271" s="132">
        <v>925</v>
      </c>
      <c r="P1271" s="140">
        <v>0</v>
      </c>
      <c r="Q1271" s="141" t="s">
        <v>12041</v>
      </c>
      <c r="R1271" s="119" t="s">
        <v>48626</v>
      </c>
      <c r="S1271" s="279">
        <v>591010000</v>
      </c>
      <c r="T1271" s="254">
        <v>100</v>
      </c>
    </row>
    <row r="1272" spans="2:20" ht="15" customHeight="1">
      <c r="B1272" s="210" t="s">
        <v>51671</v>
      </c>
      <c r="C1272" s="210" t="s">
        <v>44743</v>
      </c>
      <c r="D1272" s="135" t="s">
        <v>12050</v>
      </c>
      <c r="E1272" s="135" t="s">
        <v>49546</v>
      </c>
      <c r="F1272" s="135" t="s">
        <v>49547</v>
      </c>
      <c r="G1272" s="135" t="s">
        <v>49548</v>
      </c>
      <c r="H1272" s="135" t="s">
        <v>49549</v>
      </c>
      <c r="I1272" s="135" t="s">
        <v>49550</v>
      </c>
      <c r="J1272" s="135" t="s">
        <v>49551</v>
      </c>
      <c r="K1272" s="135" t="s">
        <v>49551</v>
      </c>
      <c r="L1272" s="210" t="s">
        <v>45700</v>
      </c>
      <c r="M1272" s="255" t="s">
        <v>44419</v>
      </c>
      <c r="N1272" s="107">
        <v>4</v>
      </c>
      <c r="O1272" s="132">
        <v>1030</v>
      </c>
      <c r="P1272" s="108">
        <f>IFERROR(N1272*O1272,0)</f>
        <v>4120</v>
      </c>
      <c r="Q1272" s="141" t="s">
        <v>12041</v>
      </c>
      <c r="R1272" s="119" t="s">
        <v>48626</v>
      </c>
      <c r="S1272" s="279">
        <v>591010000</v>
      </c>
      <c r="T1272" s="254">
        <v>100</v>
      </c>
    </row>
    <row r="1273" spans="2:20" ht="15" customHeight="1">
      <c r="B1273" s="210" t="s">
        <v>49552</v>
      </c>
      <c r="C1273" s="210" t="s">
        <v>44743</v>
      </c>
      <c r="D1273" s="135" t="s">
        <v>12050</v>
      </c>
      <c r="E1273" s="135" t="s">
        <v>49553</v>
      </c>
      <c r="F1273" s="135" t="s">
        <v>49554</v>
      </c>
      <c r="G1273" s="135" t="s">
        <v>49554</v>
      </c>
      <c r="H1273" s="135" t="s">
        <v>49555</v>
      </c>
      <c r="I1273" s="135" t="s">
        <v>49556</v>
      </c>
      <c r="J1273" s="135" t="s">
        <v>49557</v>
      </c>
      <c r="K1273" s="135" t="s">
        <v>49557</v>
      </c>
      <c r="L1273" s="210" t="s">
        <v>45700</v>
      </c>
      <c r="M1273" s="255" t="s">
        <v>44419</v>
      </c>
      <c r="N1273" s="115">
        <v>10</v>
      </c>
      <c r="O1273" s="134">
        <v>770</v>
      </c>
      <c r="P1273" s="108">
        <f t="shared" si="32"/>
        <v>7700</v>
      </c>
      <c r="Q1273" s="89" t="s">
        <v>12041</v>
      </c>
      <c r="R1273" s="109" t="s">
        <v>48626</v>
      </c>
      <c r="S1273" s="113">
        <v>591010000</v>
      </c>
      <c r="T1273" s="114">
        <v>100</v>
      </c>
    </row>
    <row r="1274" spans="2:20" ht="15" customHeight="1">
      <c r="B1274" s="210" t="s">
        <v>49558</v>
      </c>
      <c r="C1274" s="210" t="s">
        <v>44743</v>
      </c>
      <c r="D1274" s="135" t="s">
        <v>12050</v>
      </c>
      <c r="E1274" s="135" t="s">
        <v>49559</v>
      </c>
      <c r="F1274" s="135" t="s">
        <v>49560</v>
      </c>
      <c r="G1274" s="135" t="s">
        <v>49561</v>
      </c>
      <c r="H1274" s="135" t="s">
        <v>49562</v>
      </c>
      <c r="I1274" s="135" t="s">
        <v>49563</v>
      </c>
      <c r="J1274" s="135" t="s">
        <v>49564</v>
      </c>
      <c r="K1274" s="135" t="s">
        <v>49564</v>
      </c>
      <c r="L1274" s="210" t="s">
        <v>45700</v>
      </c>
      <c r="M1274" s="87" t="s">
        <v>49390</v>
      </c>
      <c r="N1274" s="115">
        <v>40</v>
      </c>
      <c r="O1274" s="134">
        <v>292.5</v>
      </c>
      <c r="P1274" s="108">
        <f t="shared" si="32"/>
        <v>11700</v>
      </c>
      <c r="Q1274" s="89" t="s">
        <v>12041</v>
      </c>
      <c r="R1274" s="109" t="s">
        <v>48626</v>
      </c>
      <c r="S1274" s="113">
        <v>591010000</v>
      </c>
      <c r="T1274" s="114">
        <v>100</v>
      </c>
    </row>
    <row r="1275" spans="2:20" ht="15" customHeight="1">
      <c r="B1275" s="210" t="s">
        <v>49565</v>
      </c>
      <c r="C1275" s="210" t="s">
        <v>44743</v>
      </c>
      <c r="D1275" s="135" t="s">
        <v>12050</v>
      </c>
      <c r="E1275" s="135" t="s">
        <v>49566</v>
      </c>
      <c r="F1275" s="135" t="s">
        <v>49567</v>
      </c>
      <c r="G1275" s="135" t="s">
        <v>49567</v>
      </c>
      <c r="H1275" s="135" t="s">
        <v>49568</v>
      </c>
      <c r="I1275" s="135" t="s">
        <v>49569</v>
      </c>
      <c r="J1275" s="135" t="s">
        <v>49570</v>
      </c>
      <c r="K1275" s="135" t="s">
        <v>49571</v>
      </c>
      <c r="L1275" s="210" t="s">
        <v>45700</v>
      </c>
      <c r="M1275" s="255" t="s">
        <v>44419</v>
      </c>
      <c r="N1275" s="115">
        <v>10</v>
      </c>
      <c r="O1275" s="134">
        <v>420</v>
      </c>
      <c r="P1275" s="108">
        <f t="shared" si="32"/>
        <v>4200</v>
      </c>
      <c r="Q1275" s="89" t="s">
        <v>12041</v>
      </c>
      <c r="R1275" s="109" t="s">
        <v>48626</v>
      </c>
      <c r="S1275" s="113">
        <v>591010000</v>
      </c>
      <c r="T1275" s="114">
        <v>100</v>
      </c>
    </row>
    <row r="1276" spans="2:20" ht="15" customHeight="1">
      <c r="B1276" s="210" t="s">
        <v>49572</v>
      </c>
      <c r="C1276" s="210" t="s">
        <v>44743</v>
      </c>
      <c r="D1276" s="135" t="s">
        <v>12050</v>
      </c>
      <c r="E1276" s="135" t="s">
        <v>49573</v>
      </c>
      <c r="F1276" s="135" t="s">
        <v>49574</v>
      </c>
      <c r="G1276" s="135" t="s">
        <v>49575</v>
      </c>
      <c r="H1276" s="135" t="s">
        <v>49576</v>
      </c>
      <c r="I1276" s="270" t="s">
        <v>49577</v>
      </c>
      <c r="J1276" s="135" t="s">
        <v>49578</v>
      </c>
      <c r="K1276" s="135" t="s">
        <v>49578</v>
      </c>
      <c r="L1276" s="210" t="s">
        <v>45700</v>
      </c>
      <c r="M1276" s="255" t="s">
        <v>44419</v>
      </c>
      <c r="N1276" s="107">
        <v>2</v>
      </c>
      <c r="O1276" s="132">
        <v>190</v>
      </c>
      <c r="P1276" s="140">
        <v>0</v>
      </c>
      <c r="Q1276" s="141" t="s">
        <v>12041</v>
      </c>
      <c r="R1276" s="119" t="s">
        <v>48626</v>
      </c>
      <c r="S1276" s="279">
        <v>591010000</v>
      </c>
      <c r="T1276" s="254">
        <v>100</v>
      </c>
    </row>
    <row r="1277" spans="2:20" ht="15" customHeight="1">
      <c r="B1277" s="210" t="s">
        <v>51672</v>
      </c>
      <c r="C1277" s="210" t="s">
        <v>44743</v>
      </c>
      <c r="D1277" s="135" t="s">
        <v>12050</v>
      </c>
      <c r="E1277" s="135" t="s">
        <v>49573</v>
      </c>
      <c r="F1277" s="135" t="s">
        <v>49574</v>
      </c>
      <c r="G1277" s="135" t="s">
        <v>49575</v>
      </c>
      <c r="H1277" s="135" t="s">
        <v>49576</v>
      </c>
      <c r="I1277" s="270" t="s">
        <v>49577</v>
      </c>
      <c r="J1277" s="135" t="s">
        <v>49578</v>
      </c>
      <c r="K1277" s="135" t="s">
        <v>49578</v>
      </c>
      <c r="L1277" s="210" t="s">
        <v>45700</v>
      </c>
      <c r="M1277" s="255" t="s">
        <v>44419</v>
      </c>
      <c r="N1277" s="107">
        <v>2</v>
      </c>
      <c r="O1277" s="132">
        <v>220</v>
      </c>
      <c r="P1277" s="108">
        <f>IFERROR(N1277*O1277,0)</f>
        <v>440</v>
      </c>
      <c r="Q1277" s="141" t="s">
        <v>12041</v>
      </c>
      <c r="R1277" s="119" t="s">
        <v>48626</v>
      </c>
      <c r="S1277" s="279">
        <v>591010000</v>
      </c>
      <c r="T1277" s="254">
        <v>100</v>
      </c>
    </row>
    <row r="1278" spans="2:20" ht="15" customHeight="1">
      <c r="B1278" s="210" t="s">
        <v>49579</v>
      </c>
      <c r="C1278" s="210" t="s">
        <v>44743</v>
      </c>
      <c r="D1278" s="135" t="s">
        <v>12050</v>
      </c>
      <c r="E1278" s="135" t="s">
        <v>49580</v>
      </c>
      <c r="F1278" s="135" t="s">
        <v>49581</v>
      </c>
      <c r="G1278" s="135" t="s">
        <v>49581</v>
      </c>
      <c r="H1278" s="135" t="s">
        <v>49582</v>
      </c>
      <c r="I1278" s="135" t="s">
        <v>49583</v>
      </c>
      <c r="J1278" s="135" t="s">
        <v>49584</v>
      </c>
      <c r="K1278" s="135" t="s">
        <v>49585</v>
      </c>
      <c r="L1278" s="210" t="s">
        <v>45700</v>
      </c>
      <c r="M1278" s="255" t="s">
        <v>44419</v>
      </c>
      <c r="N1278" s="107">
        <v>1</v>
      </c>
      <c r="O1278" s="132">
        <v>390</v>
      </c>
      <c r="P1278" s="140">
        <v>0</v>
      </c>
      <c r="Q1278" s="141" t="s">
        <v>12041</v>
      </c>
      <c r="R1278" s="119" t="s">
        <v>48626</v>
      </c>
      <c r="S1278" s="279">
        <v>591010000</v>
      </c>
      <c r="T1278" s="254">
        <v>100</v>
      </c>
    </row>
    <row r="1279" spans="2:20" ht="15" customHeight="1">
      <c r="B1279" s="210" t="s">
        <v>51673</v>
      </c>
      <c r="C1279" s="210" t="s">
        <v>44743</v>
      </c>
      <c r="D1279" s="135" t="s">
        <v>12050</v>
      </c>
      <c r="E1279" s="135" t="s">
        <v>49580</v>
      </c>
      <c r="F1279" s="135" t="s">
        <v>49581</v>
      </c>
      <c r="G1279" s="135" t="s">
        <v>49581</v>
      </c>
      <c r="H1279" s="135" t="s">
        <v>49582</v>
      </c>
      <c r="I1279" s="135" t="s">
        <v>49583</v>
      </c>
      <c r="J1279" s="135" t="s">
        <v>49584</v>
      </c>
      <c r="K1279" s="135" t="s">
        <v>49585</v>
      </c>
      <c r="L1279" s="210" t="s">
        <v>45700</v>
      </c>
      <c r="M1279" s="255" t="s">
        <v>44419</v>
      </c>
      <c r="N1279" s="107">
        <v>1</v>
      </c>
      <c r="O1279" s="132">
        <v>450</v>
      </c>
      <c r="P1279" s="108">
        <f>IFERROR(N1279*O1279,0)</f>
        <v>450</v>
      </c>
      <c r="Q1279" s="141" t="s">
        <v>12041</v>
      </c>
      <c r="R1279" s="119" t="s">
        <v>48626</v>
      </c>
      <c r="S1279" s="279">
        <v>591010000</v>
      </c>
      <c r="T1279" s="254">
        <v>100</v>
      </c>
    </row>
    <row r="1280" spans="2:20" ht="15" customHeight="1">
      <c r="B1280" s="210" t="s">
        <v>49586</v>
      </c>
      <c r="C1280" s="210" t="s">
        <v>44743</v>
      </c>
      <c r="D1280" s="135" t="s">
        <v>12050</v>
      </c>
      <c r="E1280" s="135" t="s">
        <v>49587</v>
      </c>
      <c r="F1280" s="135" t="s">
        <v>49588</v>
      </c>
      <c r="G1280" s="135" t="s">
        <v>49589</v>
      </c>
      <c r="H1280" s="135" t="s">
        <v>49590</v>
      </c>
      <c r="I1280" s="135" t="s">
        <v>49591</v>
      </c>
      <c r="J1280" s="135" t="s">
        <v>49592</v>
      </c>
      <c r="K1280" s="135" t="s">
        <v>49592</v>
      </c>
      <c r="L1280" s="210" t="s">
        <v>45700</v>
      </c>
      <c r="M1280" s="87" t="s">
        <v>49390</v>
      </c>
      <c r="N1280" s="107">
        <v>40</v>
      </c>
      <c r="O1280" s="132">
        <v>130</v>
      </c>
      <c r="P1280" s="140">
        <v>0</v>
      </c>
      <c r="Q1280" s="141" t="s">
        <v>12041</v>
      </c>
      <c r="R1280" s="119" t="s">
        <v>48626</v>
      </c>
      <c r="S1280" s="279">
        <v>591010000</v>
      </c>
      <c r="T1280" s="254">
        <v>100</v>
      </c>
    </row>
    <row r="1281" spans="2:20" ht="15" customHeight="1">
      <c r="B1281" s="210" t="s">
        <v>51674</v>
      </c>
      <c r="C1281" s="210" t="s">
        <v>44743</v>
      </c>
      <c r="D1281" s="135" t="s">
        <v>12050</v>
      </c>
      <c r="E1281" s="135" t="s">
        <v>49587</v>
      </c>
      <c r="F1281" s="135" t="s">
        <v>49588</v>
      </c>
      <c r="G1281" s="135" t="s">
        <v>49589</v>
      </c>
      <c r="H1281" s="135" t="s">
        <v>49590</v>
      </c>
      <c r="I1281" s="135" t="s">
        <v>49591</v>
      </c>
      <c r="J1281" s="135" t="s">
        <v>49592</v>
      </c>
      <c r="K1281" s="135" t="s">
        <v>49592</v>
      </c>
      <c r="L1281" s="210" t="s">
        <v>45700</v>
      </c>
      <c r="M1281" s="87" t="s">
        <v>49390</v>
      </c>
      <c r="N1281" s="107">
        <v>40</v>
      </c>
      <c r="O1281" s="132">
        <v>150</v>
      </c>
      <c r="P1281" s="108">
        <f>IFERROR(N1281*O1281,0)</f>
        <v>6000</v>
      </c>
      <c r="Q1281" s="141" t="s">
        <v>12041</v>
      </c>
      <c r="R1281" s="119" t="s">
        <v>48626</v>
      </c>
      <c r="S1281" s="279">
        <v>591010000</v>
      </c>
      <c r="T1281" s="254">
        <v>100</v>
      </c>
    </row>
    <row r="1282" spans="2:20" ht="15" customHeight="1">
      <c r="B1282" s="210" t="s">
        <v>49593</v>
      </c>
      <c r="C1282" s="210" t="s">
        <v>44743</v>
      </c>
      <c r="D1282" s="135" t="s">
        <v>12050</v>
      </c>
      <c r="E1282" s="135" t="s">
        <v>49594</v>
      </c>
      <c r="F1282" s="135" t="s">
        <v>49595</v>
      </c>
      <c r="G1282" s="135" t="s">
        <v>49596</v>
      </c>
      <c r="H1282" s="135" t="s">
        <v>49597</v>
      </c>
      <c r="I1282" s="135" t="s">
        <v>49598</v>
      </c>
      <c r="J1282" s="135" t="s">
        <v>49599</v>
      </c>
      <c r="K1282" s="135" t="s">
        <v>49425</v>
      </c>
      <c r="L1282" s="210" t="s">
        <v>45700</v>
      </c>
      <c r="M1282" s="255" t="s">
        <v>44419</v>
      </c>
      <c r="N1282" s="115">
        <v>10</v>
      </c>
      <c r="O1282" s="134">
        <v>490</v>
      </c>
      <c r="P1282" s="108">
        <f t="shared" si="32"/>
        <v>4900</v>
      </c>
      <c r="Q1282" s="89" t="s">
        <v>12041</v>
      </c>
      <c r="R1282" s="109" t="s">
        <v>48626</v>
      </c>
      <c r="S1282" s="113">
        <v>591010000</v>
      </c>
      <c r="T1282" s="114">
        <v>100</v>
      </c>
    </row>
    <row r="1283" spans="2:20" ht="15" customHeight="1">
      <c r="B1283" s="210" t="s">
        <v>49600</v>
      </c>
      <c r="C1283" s="210" t="s">
        <v>44743</v>
      </c>
      <c r="D1283" s="135" t="s">
        <v>12050</v>
      </c>
      <c r="E1283" s="135" t="s">
        <v>49601</v>
      </c>
      <c r="F1283" s="135" t="s">
        <v>49602</v>
      </c>
      <c r="G1283" s="135" t="s">
        <v>49603</v>
      </c>
      <c r="H1283" s="135" t="s">
        <v>49604</v>
      </c>
      <c r="I1283" s="135" t="s">
        <v>49605</v>
      </c>
      <c r="J1283" s="135" t="s">
        <v>49606</v>
      </c>
      <c r="K1283" s="135" t="s">
        <v>49606</v>
      </c>
      <c r="L1283" s="210" t="s">
        <v>45700</v>
      </c>
      <c r="M1283" s="255" t="s">
        <v>44419</v>
      </c>
      <c r="N1283" s="115">
        <v>150</v>
      </c>
      <c r="O1283" s="134">
        <v>17</v>
      </c>
      <c r="P1283" s="108">
        <f t="shared" si="32"/>
        <v>2550</v>
      </c>
      <c r="Q1283" s="89" t="s">
        <v>12041</v>
      </c>
      <c r="R1283" s="109" t="s">
        <v>48626</v>
      </c>
      <c r="S1283" s="113">
        <v>591010000</v>
      </c>
      <c r="T1283" s="114">
        <v>100</v>
      </c>
    </row>
    <row r="1284" spans="2:20" ht="15" customHeight="1">
      <c r="B1284" s="210" t="s">
        <v>49607</v>
      </c>
      <c r="C1284" s="210" t="s">
        <v>44743</v>
      </c>
      <c r="D1284" s="135" t="s">
        <v>12050</v>
      </c>
      <c r="E1284" s="135" t="s">
        <v>49601</v>
      </c>
      <c r="F1284" s="135" t="s">
        <v>49602</v>
      </c>
      <c r="G1284" s="135" t="s">
        <v>49603</v>
      </c>
      <c r="H1284" s="135" t="s">
        <v>49604</v>
      </c>
      <c r="I1284" s="135" t="s">
        <v>49605</v>
      </c>
      <c r="J1284" s="135" t="s">
        <v>49608</v>
      </c>
      <c r="K1284" s="135" t="s">
        <v>49608</v>
      </c>
      <c r="L1284" s="210" t="s">
        <v>45700</v>
      </c>
      <c r="M1284" s="255" t="s">
        <v>44419</v>
      </c>
      <c r="N1284" s="115">
        <v>150</v>
      </c>
      <c r="O1284" s="134">
        <v>29.333333333333332</v>
      </c>
      <c r="P1284" s="108">
        <f t="shared" si="32"/>
        <v>4400</v>
      </c>
      <c r="Q1284" s="89" t="s">
        <v>12041</v>
      </c>
      <c r="R1284" s="109" t="s">
        <v>48626</v>
      </c>
      <c r="S1284" s="113">
        <v>591010000</v>
      </c>
      <c r="T1284" s="114">
        <v>100</v>
      </c>
    </row>
    <row r="1285" spans="2:20" ht="15" customHeight="1">
      <c r="B1285" s="210" t="s">
        <v>49609</v>
      </c>
      <c r="C1285" s="210" t="s">
        <v>44743</v>
      </c>
      <c r="D1285" s="135" t="s">
        <v>12050</v>
      </c>
      <c r="E1285" s="135" t="s">
        <v>49610</v>
      </c>
      <c r="F1285" s="135" t="s">
        <v>49611</v>
      </c>
      <c r="G1285" s="135" t="s">
        <v>49611</v>
      </c>
      <c r="H1285" s="135" t="s">
        <v>49612</v>
      </c>
      <c r="I1285" s="135" t="s">
        <v>49613</v>
      </c>
      <c r="J1285" s="135" t="s">
        <v>49614</v>
      </c>
      <c r="K1285" s="135" t="s">
        <v>49615</v>
      </c>
      <c r="L1285" s="210" t="s">
        <v>45700</v>
      </c>
      <c r="M1285" s="255" t="s">
        <v>43499</v>
      </c>
      <c r="N1285" s="115">
        <v>5</v>
      </c>
      <c r="O1285" s="134">
        <v>350</v>
      </c>
      <c r="P1285" s="108">
        <f t="shared" si="32"/>
        <v>1750</v>
      </c>
      <c r="Q1285" s="89" t="s">
        <v>12041</v>
      </c>
      <c r="R1285" s="109" t="s">
        <v>48626</v>
      </c>
      <c r="S1285" s="113">
        <v>591010000</v>
      </c>
      <c r="T1285" s="114">
        <v>100</v>
      </c>
    </row>
    <row r="1286" spans="2:20" ht="15" customHeight="1">
      <c r="B1286" s="210" t="s">
        <v>49616</v>
      </c>
      <c r="C1286" s="210" t="s">
        <v>44743</v>
      </c>
      <c r="D1286" s="135" t="s">
        <v>12050</v>
      </c>
      <c r="E1286" s="135" t="s">
        <v>49617</v>
      </c>
      <c r="F1286" s="135" t="s">
        <v>49618</v>
      </c>
      <c r="G1286" s="135" t="s">
        <v>49618</v>
      </c>
      <c r="H1286" s="135" t="s">
        <v>49619</v>
      </c>
      <c r="I1286" s="135" t="s">
        <v>49620</v>
      </c>
      <c r="J1286" s="135" t="s">
        <v>49621</v>
      </c>
      <c r="K1286" s="135" t="s">
        <v>49621</v>
      </c>
      <c r="L1286" s="210" t="s">
        <v>45700</v>
      </c>
      <c r="M1286" s="255" t="s">
        <v>44419</v>
      </c>
      <c r="N1286" s="115">
        <v>10</v>
      </c>
      <c r="O1286" s="134">
        <v>235</v>
      </c>
      <c r="P1286" s="108">
        <f t="shared" si="32"/>
        <v>2350</v>
      </c>
      <c r="Q1286" s="89" t="s">
        <v>12041</v>
      </c>
      <c r="R1286" s="109" t="s">
        <v>48626</v>
      </c>
      <c r="S1286" s="113">
        <v>591010000</v>
      </c>
      <c r="T1286" s="114">
        <v>100</v>
      </c>
    </row>
    <row r="1287" spans="2:20" ht="15" customHeight="1">
      <c r="B1287" s="210" t="s">
        <v>49622</v>
      </c>
      <c r="C1287" s="210" t="s">
        <v>44743</v>
      </c>
      <c r="D1287" s="135" t="s">
        <v>12050</v>
      </c>
      <c r="E1287" s="135" t="s">
        <v>49623</v>
      </c>
      <c r="F1287" s="135" t="s">
        <v>49624</v>
      </c>
      <c r="G1287" s="135" t="s">
        <v>49624</v>
      </c>
      <c r="H1287" s="135" t="s">
        <v>49625</v>
      </c>
      <c r="I1287" s="270" t="s">
        <v>49626</v>
      </c>
      <c r="J1287" s="135" t="s">
        <v>49627</v>
      </c>
      <c r="K1287" s="135" t="s">
        <v>49628</v>
      </c>
      <c r="L1287" s="210" t="s">
        <v>45700</v>
      </c>
      <c r="M1287" s="255" t="s">
        <v>44419</v>
      </c>
      <c r="N1287" s="115">
        <v>30</v>
      </c>
      <c r="O1287" s="134">
        <v>86.666666666666671</v>
      </c>
      <c r="P1287" s="108">
        <f t="shared" si="32"/>
        <v>2600</v>
      </c>
      <c r="Q1287" s="89" t="s">
        <v>12041</v>
      </c>
      <c r="R1287" s="109" t="s">
        <v>48626</v>
      </c>
      <c r="S1287" s="113">
        <v>591010000</v>
      </c>
      <c r="T1287" s="114">
        <v>100</v>
      </c>
    </row>
    <row r="1288" spans="2:20" ht="15" customHeight="1">
      <c r="B1288" s="210" t="s">
        <v>49629</v>
      </c>
      <c r="C1288" s="210" t="s">
        <v>44743</v>
      </c>
      <c r="D1288" s="135" t="s">
        <v>12050</v>
      </c>
      <c r="E1288" s="135" t="s">
        <v>49630</v>
      </c>
      <c r="F1288" s="135" t="s">
        <v>49631</v>
      </c>
      <c r="G1288" s="135" t="s">
        <v>49632</v>
      </c>
      <c r="H1288" s="135" t="s">
        <v>49633</v>
      </c>
      <c r="I1288" s="135" t="s">
        <v>49634</v>
      </c>
      <c r="J1288" s="135" t="s">
        <v>49635</v>
      </c>
      <c r="K1288" s="135" t="s">
        <v>49636</v>
      </c>
      <c r="L1288" s="210" t="s">
        <v>45700</v>
      </c>
      <c r="M1288" s="255" t="s">
        <v>44419</v>
      </c>
      <c r="N1288" s="107">
        <v>30</v>
      </c>
      <c r="O1288" s="132">
        <v>176.66666666666666</v>
      </c>
      <c r="P1288" s="140">
        <v>0</v>
      </c>
      <c r="Q1288" s="141" t="s">
        <v>12041</v>
      </c>
      <c r="R1288" s="119" t="s">
        <v>48626</v>
      </c>
      <c r="S1288" s="279">
        <v>591010000</v>
      </c>
      <c r="T1288" s="254">
        <v>100</v>
      </c>
    </row>
    <row r="1289" spans="2:20" ht="15" customHeight="1">
      <c r="B1289" s="210" t="s">
        <v>51675</v>
      </c>
      <c r="C1289" s="210" t="s">
        <v>44743</v>
      </c>
      <c r="D1289" s="135" t="s">
        <v>12050</v>
      </c>
      <c r="E1289" s="135" t="s">
        <v>49630</v>
      </c>
      <c r="F1289" s="135" t="s">
        <v>49631</v>
      </c>
      <c r="G1289" s="135" t="s">
        <v>49632</v>
      </c>
      <c r="H1289" s="135" t="s">
        <v>49633</v>
      </c>
      <c r="I1289" s="135" t="s">
        <v>49634</v>
      </c>
      <c r="J1289" s="135" t="s">
        <v>49635</v>
      </c>
      <c r="K1289" s="135" t="s">
        <v>49636</v>
      </c>
      <c r="L1289" s="210" t="s">
        <v>45700</v>
      </c>
      <c r="M1289" s="255" t="s">
        <v>44419</v>
      </c>
      <c r="N1289" s="107">
        <v>30</v>
      </c>
      <c r="O1289" s="132">
        <v>200</v>
      </c>
      <c r="P1289" s="108">
        <f>IFERROR(N1289*O1289,0)</f>
        <v>6000</v>
      </c>
      <c r="Q1289" s="141" t="s">
        <v>12041</v>
      </c>
      <c r="R1289" s="119" t="s">
        <v>48626</v>
      </c>
      <c r="S1289" s="279">
        <v>591010000</v>
      </c>
      <c r="T1289" s="254">
        <v>100</v>
      </c>
    </row>
    <row r="1290" spans="2:20" ht="15" customHeight="1">
      <c r="B1290" s="210" t="s">
        <v>49637</v>
      </c>
      <c r="C1290" s="210" t="s">
        <v>44743</v>
      </c>
      <c r="D1290" s="135" t="s">
        <v>12050</v>
      </c>
      <c r="E1290" s="135" t="s">
        <v>49638</v>
      </c>
      <c r="F1290" s="135" t="s">
        <v>49639</v>
      </c>
      <c r="G1290" s="135" t="s">
        <v>49639</v>
      </c>
      <c r="H1290" s="135" t="s">
        <v>49640</v>
      </c>
      <c r="I1290" s="135" t="s">
        <v>49641</v>
      </c>
      <c r="J1290" s="135" t="s">
        <v>49642</v>
      </c>
      <c r="K1290" s="135" t="s">
        <v>49642</v>
      </c>
      <c r="L1290" s="210" t="s">
        <v>45700</v>
      </c>
      <c r="M1290" s="94" t="s">
        <v>43499</v>
      </c>
      <c r="N1290" s="115">
        <v>100</v>
      </c>
      <c r="O1290" s="134">
        <v>78.5</v>
      </c>
      <c r="P1290" s="108">
        <f t="shared" si="32"/>
        <v>7850</v>
      </c>
      <c r="Q1290" s="89" t="s">
        <v>12041</v>
      </c>
      <c r="R1290" s="109" t="s">
        <v>48626</v>
      </c>
      <c r="S1290" s="113">
        <v>591010000</v>
      </c>
      <c r="T1290" s="114">
        <v>100</v>
      </c>
    </row>
    <row r="1291" spans="2:20" ht="15" customHeight="1">
      <c r="B1291" s="210" t="s">
        <v>49643</v>
      </c>
      <c r="C1291" s="210" t="s">
        <v>44743</v>
      </c>
      <c r="D1291" s="135" t="s">
        <v>12050</v>
      </c>
      <c r="E1291" s="135" t="s">
        <v>49644</v>
      </c>
      <c r="F1291" s="135" t="s">
        <v>49645</v>
      </c>
      <c r="G1291" s="135" t="s">
        <v>49646</v>
      </c>
      <c r="H1291" s="135" t="s">
        <v>49633</v>
      </c>
      <c r="I1291" s="135" t="s">
        <v>49634</v>
      </c>
      <c r="J1291" s="135" t="s">
        <v>49647</v>
      </c>
      <c r="K1291" s="135" t="s">
        <v>49647</v>
      </c>
      <c r="L1291" s="210" t="s">
        <v>45700</v>
      </c>
      <c r="M1291" s="87" t="s">
        <v>49648</v>
      </c>
      <c r="N1291" s="107">
        <v>200</v>
      </c>
      <c r="O1291" s="132">
        <v>25.5</v>
      </c>
      <c r="P1291" s="140">
        <v>0</v>
      </c>
      <c r="Q1291" s="141" t="s">
        <v>12041</v>
      </c>
      <c r="R1291" s="119" t="s">
        <v>48626</v>
      </c>
      <c r="S1291" s="279">
        <v>591010000</v>
      </c>
      <c r="T1291" s="254">
        <v>100</v>
      </c>
    </row>
    <row r="1292" spans="2:20" ht="15" customHeight="1">
      <c r="B1292" s="210" t="s">
        <v>51676</v>
      </c>
      <c r="C1292" s="210" t="s">
        <v>44743</v>
      </c>
      <c r="D1292" s="135" t="s">
        <v>12050</v>
      </c>
      <c r="E1292" s="135" t="s">
        <v>49644</v>
      </c>
      <c r="F1292" s="135" t="s">
        <v>49645</v>
      </c>
      <c r="G1292" s="135" t="s">
        <v>49646</v>
      </c>
      <c r="H1292" s="135" t="s">
        <v>49633</v>
      </c>
      <c r="I1292" s="135" t="s">
        <v>49634</v>
      </c>
      <c r="J1292" s="135" t="s">
        <v>49647</v>
      </c>
      <c r="K1292" s="135" t="s">
        <v>49647</v>
      </c>
      <c r="L1292" s="210" t="s">
        <v>45700</v>
      </c>
      <c r="M1292" s="87" t="s">
        <v>49648</v>
      </c>
      <c r="N1292" s="107">
        <v>200</v>
      </c>
      <c r="O1292" s="132">
        <v>30</v>
      </c>
      <c r="P1292" s="108">
        <f>IFERROR(N1292*O1292,0)</f>
        <v>6000</v>
      </c>
      <c r="Q1292" s="141" t="s">
        <v>12041</v>
      </c>
      <c r="R1292" s="119" t="s">
        <v>48626</v>
      </c>
      <c r="S1292" s="279">
        <v>591010000</v>
      </c>
      <c r="T1292" s="254">
        <v>100</v>
      </c>
    </row>
    <row r="1293" spans="2:20" ht="15" customHeight="1">
      <c r="B1293" s="210" t="s">
        <v>49649</v>
      </c>
      <c r="C1293" s="210" t="s">
        <v>44743</v>
      </c>
      <c r="D1293" s="135" t="s">
        <v>12050</v>
      </c>
      <c r="E1293" s="135" t="s">
        <v>49650</v>
      </c>
      <c r="F1293" s="135" t="s">
        <v>49651</v>
      </c>
      <c r="G1293" s="135" t="s">
        <v>49651</v>
      </c>
      <c r="H1293" s="135" t="s">
        <v>49652</v>
      </c>
      <c r="I1293" s="135" t="s">
        <v>49653</v>
      </c>
      <c r="J1293" s="135" t="s">
        <v>49654</v>
      </c>
      <c r="K1293" s="135" t="s">
        <v>49654</v>
      </c>
      <c r="L1293" s="210" t="s">
        <v>45700</v>
      </c>
      <c r="M1293" s="87" t="s">
        <v>49390</v>
      </c>
      <c r="N1293" s="115">
        <v>10</v>
      </c>
      <c r="O1293" s="134">
        <v>85</v>
      </c>
      <c r="P1293" s="108">
        <f t="shared" si="32"/>
        <v>850</v>
      </c>
      <c r="Q1293" s="89" t="s">
        <v>12041</v>
      </c>
      <c r="R1293" s="109" t="s">
        <v>48626</v>
      </c>
      <c r="S1293" s="113">
        <v>591010000</v>
      </c>
      <c r="T1293" s="114">
        <v>100</v>
      </c>
    </row>
    <row r="1294" spans="2:20" ht="15" customHeight="1">
      <c r="B1294" s="210" t="s">
        <v>49655</v>
      </c>
      <c r="C1294" s="210" t="s">
        <v>44743</v>
      </c>
      <c r="D1294" s="135" t="s">
        <v>12050</v>
      </c>
      <c r="E1294" s="135" t="s">
        <v>49656</v>
      </c>
      <c r="F1294" s="135" t="s">
        <v>49657</v>
      </c>
      <c r="G1294" s="135" t="s">
        <v>49657</v>
      </c>
      <c r="H1294" s="135" t="s">
        <v>49658</v>
      </c>
      <c r="I1294" s="135" t="s">
        <v>49659</v>
      </c>
      <c r="J1294" s="135" t="s">
        <v>49660</v>
      </c>
      <c r="K1294" s="135" t="s">
        <v>49660</v>
      </c>
      <c r="L1294" s="210" t="s">
        <v>45700</v>
      </c>
      <c r="M1294" s="255" t="s">
        <v>44419</v>
      </c>
      <c r="N1294" s="115">
        <v>2</v>
      </c>
      <c r="O1294" s="134">
        <v>4225</v>
      </c>
      <c r="P1294" s="108">
        <f t="shared" si="32"/>
        <v>8450</v>
      </c>
      <c r="Q1294" s="89" t="s">
        <v>12041</v>
      </c>
      <c r="R1294" s="109" t="s">
        <v>48626</v>
      </c>
      <c r="S1294" s="113">
        <v>591010000</v>
      </c>
      <c r="T1294" s="114">
        <v>100</v>
      </c>
    </row>
    <row r="1295" spans="2:20" ht="15" customHeight="1">
      <c r="B1295" s="210" t="s">
        <v>49661</v>
      </c>
      <c r="C1295" s="210" t="s">
        <v>44743</v>
      </c>
      <c r="D1295" s="135" t="s">
        <v>12050</v>
      </c>
      <c r="E1295" s="135" t="s">
        <v>49662</v>
      </c>
      <c r="F1295" s="135" t="s">
        <v>49663</v>
      </c>
      <c r="G1295" s="135" t="s">
        <v>49663</v>
      </c>
      <c r="H1295" s="135" t="s">
        <v>49664</v>
      </c>
      <c r="I1295" s="135" t="s">
        <v>49665</v>
      </c>
      <c r="J1295" s="135" t="s">
        <v>49621</v>
      </c>
      <c r="K1295" s="135" t="s">
        <v>49621</v>
      </c>
      <c r="L1295" s="210" t="s">
        <v>45700</v>
      </c>
      <c r="M1295" s="255" t="s">
        <v>44419</v>
      </c>
      <c r="N1295" s="107">
        <v>5</v>
      </c>
      <c r="O1295" s="132">
        <v>240</v>
      </c>
      <c r="P1295" s="140">
        <v>0</v>
      </c>
      <c r="Q1295" s="141" t="s">
        <v>12041</v>
      </c>
      <c r="R1295" s="119" t="s">
        <v>48626</v>
      </c>
      <c r="S1295" s="279">
        <v>591010000</v>
      </c>
      <c r="T1295" s="254">
        <v>100</v>
      </c>
    </row>
    <row r="1296" spans="2:20" ht="15" customHeight="1">
      <c r="B1296" s="210" t="s">
        <v>51677</v>
      </c>
      <c r="C1296" s="210" t="s">
        <v>44743</v>
      </c>
      <c r="D1296" s="135" t="s">
        <v>12050</v>
      </c>
      <c r="E1296" s="135" t="s">
        <v>49662</v>
      </c>
      <c r="F1296" s="135" t="s">
        <v>49663</v>
      </c>
      <c r="G1296" s="135" t="s">
        <v>49663</v>
      </c>
      <c r="H1296" s="135" t="s">
        <v>49664</v>
      </c>
      <c r="I1296" s="135" t="s">
        <v>49665</v>
      </c>
      <c r="J1296" s="135" t="s">
        <v>49621</v>
      </c>
      <c r="K1296" s="135" t="s">
        <v>49621</v>
      </c>
      <c r="L1296" s="210" t="s">
        <v>45700</v>
      </c>
      <c r="M1296" s="255" t="s">
        <v>44419</v>
      </c>
      <c r="N1296" s="107">
        <v>5</v>
      </c>
      <c r="O1296" s="132">
        <v>270</v>
      </c>
      <c r="P1296" s="108">
        <f>IFERROR(N1296*O1296,0)</f>
        <v>1350</v>
      </c>
      <c r="Q1296" s="141" t="s">
        <v>12041</v>
      </c>
      <c r="R1296" s="119" t="s">
        <v>48626</v>
      </c>
      <c r="S1296" s="279">
        <v>591010000</v>
      </c>
      <c r="T1296" s="254">
        <v>100</v>
      </c>
    </row>
    <row r="1297" spans="2:20" ht="15" customHeight="1">
      <c r="B1297" s="210" t="s">
        <v>49666</v>
      </c>
      <c r="C1297" s="210" t="s">
        <v>44743</v>
      </c>
      <c r="D1297" s="135" t="s">
        <v>12050</v>
      </c>
      <c r="E1297" s="135" t="s">
        <v>49667</v>
      </c>
      <c r="F1297" s="135" t="s">
        <v>49668</v>
      </c>
      <c r="G1297" s="135" t="s">
        <v>49668</v>
      </c>
      <c r="H1297" s="135" t="s">
        <v>49669</v>
      </c>
      <c r="I1297" s="135" t="s">
        <v>49670</v>
      </c>
      <c r="J1297" s="135" t="s">
        <v>49671</v>
      </c>
      <c r="K1297" s="135" t="s">
        <v>49672</v>
      </c>
      <c r="L1297" s="210" t="s">
        <v>45700</v>
      </c>
      <c r="M1297" s="255" t="s">
        <v>44419</v>
      </c>
      <c r="N1297" s="107">
        <v>1</v>
      </c>
      <c r="O1297" s="132">
        <v>2200</v>
      </c>
      <c r="P1297" s="140">
        <v>0</v>
      </c>
      <c r="Q1297" s="141" t="s">
        <v>12041</v>
      </c>
      <c r="R1297" s="119" t="s">
        <v>48626</v>
      </c>
      <c r="S1297" s="279">
        <v>591010000</v>
      </c>
      <c r="T1297" s="254">
        <v>100</v>
      </c>
    </row>
    <row r="1298" spans="2:20" ht="15" customHeight="1">
      <c r="B1298" s="210" t="s">
        <v>51678</v>
      </c>
      <c r="C1298" s="210" t="s">
        <v>44743</v>
      </c>
      <c r="D1298" s="135" t="s">
        <v>12050</v>
      </c>
      <c r="E1298" s="135" t="s">
        <v>49667</v>
      </c>
      <c r="F1298" s="135" t="s">
        <v>49668</v>
      </c>
      <c r="G1298" s="135" t="s">
        <v>49668</v>
      </c>
      <c r="H1298" s="135" t="s">
        <v>49669</v>
      </c>
      <c r="I1298" s="135" t="s">
        <v>49670</v>
      </c>
      <c r="J1298" s="135" t="s">
        <v>49671</v>
      </c>
      <c r="K1298" s="135" t="s">
        <v>49672</v>
      </c>
      <c r="L1298" s="210" t="s">
        <v>45700</v>
      </c>
      <c r="M1298" s="255" t="s">
        <v>44419</v>
      </c>
      <c r="N1298" s="107">
        <v>1</v>
      </c>
      <c r="O1298" s="132">
        <v>2500</v>
      </c>
      <c r="P1298" s="108">
        <f>IFERROR(N1298*O1298,0)</f>
        <v>2500</v>
      </c>
      <c r="Q1298" s="141" t="s">
        <v>12041</v>
      </c>
      <c r="R1298" s="119" t="s">
        <v>48626</v>
      </c>
      <c r="S1298" s="279">
        <v>591010000</v>
      </c>
      <c r="T1298" s="254">
        <v>100</v>
      </c>
    </row>
    <row r="1299" spans="2:20" ht="15" customHeight="1">
      <c r="B1299" s="210" t="s">
        <v>49673</v>
      </c>
      <c r="C1299" s="210" t="s">
        <v>44743</v>
      </c>
      <c r="D1299" s="135" t="s">
        <v>12050</v>
      </c>
      <c r="E1299" s="135" t="s">
        <v>49674</v>
      </c>
      <c r="F1299" s="135" t="s">
        <v>49668</v>
      </c>
      <c r="G1299" s="135" t="s">
        <v>49668</v>
      </c>
      <c r="H1299" s="135" t="s">
        <v>49675</v>
      </c>
      <c r="I1299" s="135" t="s">
        <v>49676</v>
      </c>
      <c r="J1299" s="135" t="s">
        <v>49677</v>
      </c>
      <c r="K1299" s="135" t="s">
        <v>49678</v>
      </c>
      <c r="L1299" s="210" t="s">
        <v>45700</v>
      </c>
      <c r="M1299" s="255" t="s">
        <v>44419</v>
      </c>
      <c r="N1299" s="107">
        <v>2</v>
      </c>
      <c r="O1299" s="132">
        <v>1250</v>
      </c>
      <c r="P1299" s="140">
        <v>0</v>
      </c>
      <c r="Q1299" s="141" t="s">
        <v>12041</v>
      </c>
      <c r="R1299" s="119" t="s">
        <v>48626</v>
      </c>
      <c r="S1299" s="279">
        <v>591010000</v>
      </c>
      <c r="T1299" s="254">
        <v>100</v>
      </c>
    </row>
    <row r="1300" spans="2:20" ht="15" customHeight="1">
      <c r="B1300" s="210" t="s">
        <v>51679</v>
      </c>
      <c r="C1300" s="210" t="s">
        <v>44743</v>
      </c>
      <c r="D1300" s="135" t="s">
        <v>12050</v>
      </c>
      <c r="E1300" s="135" t="s">
        <v>49674</v>
      </c>
      <c r="F1300" s="135" t="s">
        <v>49668</v>
      </c>
      <c r="G1300" s="135" t="s">
        <v>49668</v>
      </c>
      <c r="H1300" s="135" t="s">
        <v>49675</v>
      </c>
      <c r="I1300" s="135" t="s">
        <v>49676</v>
      </c>
      <c r="J1300" s="135" t="s">
        <v>49677</v>
      </c>
      <c r="K1300" s="135" t="s">
        <v>49678</v>
      </c>
      <c r="L1300" s="210" t="s">
        <v>45700</v>
      </c>
      <c r="M1300" s="255" t="s">
        <v>44419</v>
      </c>
      <c r="N1300" s="107">
        <v>2</v>
      </c>
      <c r="O1300" s="132">
        <v>1440</v>
      </c>
      <c r="P1300" s="108">
        <f>IFERROR(N1300*O1300,0)</f>
        <v>2880</v>
      </c>
      <c r="Q1300" s="141" t="s">
        <v>12041</v>
      </c>
      <c r="R1300" s="119" t="s">
        <v>48626</v>
      </c>
      <c r="S1300" s="279">
        <v>591010000</v>
      </c>
      <c r="T1300" s="254">
        <v>100</v>
      </c>
    </row>
    <row r="1301" spans="2:20" ht="15" customHeight="1">
      <c r="B1301" s="210" t="s">
        <v>49679</v>
      </c>
      <c r="C1301" s="210" t="s">
        <v>44743</v>
      </c>
      <c r="D1301" s="135" t="s">
        <v>12050</v>
      </c>
      <c r="E1301" s="135" t="s">
        <v>49680</v>
      </c>
      <c r="F1301" s="135" t="s">
        <v>49681</v>
      </c>
      <c r="G1301" s="135" t="s">
        <v>49682</v>
      </c>
      <c r="H1301" s="135" t="s">
        <v>49683</v>
      </c>
      <c r="I1301" s="135" t="s">
        <v>49684</v>
      </c>
      <c r="J1301" s="135" t="s">
        <v>49685</v>
      </c>
      <c r="K1301" s="135" t="s">
        <v>49685</v>
      </c>
      <c r="L1301" s="210" t="s">
        <v>45700</v>
      </c>
      <c r="M1301" s="255" t="s">
        <v>44419</v>
      </c>
      <c r="N1301" s="107">
        <v>2</v>
      </c>
      <c r="O1301" s="132">
        <v>255</v>
      </c>
      <c r="P1301" s="140">
        <v>0</v>
      </c>
      <c r="Q1301" s="141" t="s">
        <v>12041</v>
      </c>
      <c r="R1301" s="119" t="s">
        <v>48626</v>
      </c>
      <c r="S1301" s="279">
        <v>591010000</v>
      </c>
      <c r="T1301" s="254">
        <v>100</v>
      </c>
    </row>
    <row r="1302" spans="2:20" ht="15" customHeight="1">
      <c r="B1302" s="210" t="s">
        <v>51680</v>
      </c>
      <c r="C1302" s="210" t="s">
        <v>44743</v>
      </c>
      <c r="D1302" s="135" t="s">
        <v>12050</v>
      </c>
      <c r="E1302" s="135" t="s">
        <v>49680</v>
      </c>
      <c r="F1302" s="135" t="s">
        <v>49681</v>
      </c>
      <c r="G1302" s="135" t="s">
        <v>49682</v>
      </c>
      <c r="H1302" s="135" t="s">
        <v>49683</v>
      </c>
      <c r="I1302" s="135" t="s">
        <v>49684</v>
      </c>
      <c r="J1302" s="135" t="s">
        <v>49685</v>
      </c>
      <c r="K1302" s="135" t="s">
        <v>49685</v>
      </c>
      <c r="L1302" s="210" t="s">
        <v>45700</v>
      </c>
      <c r="M1302" s="255" t="s">
        <v>44419</v>
      </c>
      <c r="N1302" s="107">
        <v>2</v>
      </c>
      <c r="O1302" s="132">
        <v>300</v>
      </c>
      <c r="P1302" s="108">
        <f>IFERROR(N1302*O1302,0)</f>
        <v>600</v>
      </c>
      <c r="Q1302" s="141" t="s">
        <v>12041</v>
      </c>
      <c r="R1302" s="119" t="s">
        <v>48626</v>
      </c>
      <c r="S1302" s="279">
        <v>591010000</v>
      </c>
      <c r="T1302" s="254">
        <v>100</v>
      </c>
    </row>
    <row r="1303" spans="2:20" ht="15" customHeight="1">
      <c r="B1303" s="210" t="s">
        <v>49686</v>
      </c>
      <c r="C1303" s="210" t="s">
        <v>44743</v>
      </c>
      <c r="D1303" s="135" t="s">
        <v>12050</v>
      </c>
      <c r="E1303" s="135" t="s">
        <v>49687</v>
      </c>
      <c r="F1303" s="135" t="s">
        <v>49688</v>
      </c>
      <c r="G1303" s="135" t="s">
        <v>49689</v>
      </c>
      <c r="H1303" s="135" t="s">
        <v>49690</v>
      </c>
      <c r="I1303" s="135" t="s">
        <v>49691</v>
      </c>
      <c r="J1303" s="135" t="s">
        <v>49692</v>
      </c>
      <c r="K1303" s="135" t="s">
        <v>49692</v>
      </c>
      <c r="L1303" s="210" t="s">
        <v>45700</v>
      </c>
      <c r="M1303" s="255" t="s">
        <v>44419</v>
      </c>
      <c r="N1303" s="107">
        <v>3</v>
      </c>
      <c r="O1303" s="132">
        <v>500</v>
      </c>
      <c r="P1303" s="140">
        <v>0</v>
      </c>
      <c r="Q1303" s="141" t="s">
        <v>12041</v>
      </c>
      <c r="R1303" s="119" t="s">
        <v>48626</v>
      </c>
      <c r="S1303" s="279">
        <v>591010000</v>
      </c>
      <c r="T1303" s="254">
        <v>100</v>
      </c>
    </row>
    <row r="1304" spans="2:20" ht="15" customHeight="1">
      <c r="B1304" s="210" t="s">
        <v>51681</v>
      </c>
      <c r="C1304" s="210" t="s">
        <v>44743</v>
      </c>
      <c r="D1304" s="135" t="s">
        <v>12050</v>
      </c>
      <c r="E1304" s="135" t="s">
        <v>49687</v>
      </c>
      <c r="F1304" s="135" t="s">
        <v>49688</v>
      </c>
      <c r="G1304" s="135" t="s">
        <v>49689</v>
      </c>
      <c r="H1304" s="135" t="s">
        <v>49690</v>
      </c>
      <c r="I1304" s="135" t="s">
        <v>49691</v>
      </c>
      <c r="J1304" s="135" t="s">
        <v>49692</v>
      </c>
      <c r="K1304" s="135" t="s">
        <v>49692</v>
      </c>
      <c r="L1304" s="210" t="s">
        <v>45700</v>
      </c>
      <c r="M1304" s="255" t="s">
        <v>44419</v>
      </c>
      <c r="N1304" s="107">
        <v>3</v>
      </c>
      <c r="O1304" s="132">
        <v>600</v>
      </c>
      <c r="P1304" s="108">
        <f>IFERROR(N1304*O1304,0)</f>
        <v>1800</v>
      </c>
      <c r="Q1304" s="141" t="s">
        <v>12041</v>
      </c>
      <c r="R1304" s="119" t="s">
        <v>48626</v>
      </c>
      <c r="S1304" s="279">
        <v>591010000</v>
      </c>
      <c r="T1304" s="254">
        <v>100</v>
      </c>
    </row>
    <row r="1305" spans="2:20" ht="15" customHeight="1">
      <c r="B1305" s="210" t="s">
        <v>49693</v>
      </c>
      <c r="C1305" s="210" t="s">
        <v>44743</v>
      </c>
      <c r="D1305" s="135" t="s">
        <v>12050</v>
      </c>
      <c r="E1305" s="135" t="s">
        <v>49514</v>
      </c>
      <c r="F1305" s="135" t="s">
        <v>49515</v>
      </c>
      <c r="G1305" s="135" t="s">
        <v>49515</v>
      </c>
      <c r="H1305" s="135" t="s">
        <v>49694</v>
      </c>
      <c r="I1305" s="135" t="s">
        <v>49517</v>
      </c>
      <c r="J1305" s="135" t="s">
        <v>49695</v>
      </c>
      <c r="K1305" s="135" t="s">
        <v>49696</v>
      </c>
      <c r="L1305" s="210" t="s">
        <v>45700</v>
      </c>
      <c r="M1305" s="85" t="s">
        <v>44419</v>
      </c>
      <c r="N1305" s="97">
        <v>20</v>
      </c>
      <c r="O1305" s="134">
        <v>242.5</v>
      </c>
      <c r="P1305" s="108">
        <f t="shared" si="32"/>
        <v>4850</v>
      </c>
      <c r="Q1305" s="89" t="s">
        <v>12041</v>
      </c>
      <c r="R1305" s="109" t="s">
        <v>48626</v>
      </c>
      <c r="S1305" s="127">
        <v>591010000</v>
      </c>
      <c r="T1305" s="114">
        <v>100</v>
      </c>
    </row>
    <row r="1306" spans="2:20" ht="15" customHeight="1">
      <c r="B1306" s="210" t="s">
        <v>49697</v>
      </c>
      <c r="C1306" s="210" t="s">
        <v>44743</v>
      </c>
      <c r="D1306" s="135" t="s">
        <v>12050</v>
      </c>
      <c r="E1306" s="135" t="s">
        <v>49698</v>
      </c>
      <c r="F1306" s="135" t="s">
        <v>49699</v>
      </c>
      <c r="G1306" s="135" t="s">
        <v>49699</v>
      </c>
      <c r="H1306" s="135" t="s">
        <v>49700</v>
      </c>
      <c r="I1306" s="270" t="s">
        <v>49701</v>
      </c>
      <c r="J1306" s="135" t="s">
        <v>49702</v>
      </c>
      <c r="K1306" s="135" t="s">
        <v>49702</v>
      </c>
      <c r="L1306" s="210" t="s">
        <v>45700</v>
      </c>
      <c r="M1306" s="255" t="s">
        <v>44419</v>
      </c>
      <c r="N1306" s="115">
        <v>2</v>
      </c>
      <c r="O1306" s="134">
        <v>325</v>
      </c>
      <c r="P1306" s="108">
        <f t="shared" si="32"/>
        <v>650</v>
      </c>
      <c r="Q1306" s="89" t="s">
        <v>12041</v>
      </c>
      <c r="R1306" s="109" t="s">
        <v>48626</v>
      </c>
      <c r="S1306" s="113">
        <v>591010000</v>
      </c>
      <c r="T1306" s="114">
        <v>100</v>
      </c>
    </row>
    <row r="1307" spans="2:20" ht="15" customHeight="1">
      <c r="B1307" s="210" t="s">
        <v>49703</v>
      </c>
      <c r="C1307" s="210" t="s">
        <v>44743</v>
      </c>
      <c r="D1307" s="135" t="s">
        <v>12050</v>
      </c>
      <c r="E1307" s="135" t="s">
        <v>49704</v>
      </c>
      <c r="F1307" s="135" t="s">
        <v>49705</v>
      </c>
      <c r="G1307" s="135" t="s">
        <v>49705</v>
      </c>
      <c r="H1307" s="135" t="s">
        <v>49706</v>
      </c>
      <c r="I1307" s="135" t="s">
        <v>49707</v>
      </c>
      <c r="J1307" s="135" t="s">
        <v>49425</v>
      </c>
      <c r="K1307" s="135" t="s">
        <v>49599</v>
      </c>
      <c r="L1307" s="210" t="s">
        <v>45700</v>
      </c>
      <c r="M1307" s="255" t="s">
        <v>44419</v>
      </c>
      <c r="N1307" s="107">
        <v>220</v>
      </c>
      <c r="O1307" s="132">
        <v>41.136363636363633</v>
      </c>
      <c r="P1307" s="140">
        <v>0</v>
      </c>
      <c r="Q1307" s="141" t="s">
        <v>12041</v>
      </c>
      <c r="R1307" s="119" t="s">
        <v>48626</v>
      </c>
      <c r="S1307" s="279">
        <v>591010000</v>
      </c>
      <c r="T1307" s="254">
        <v>100</v>
      </c>
    </row>
    <row r="1308" spans="2:20" ht="15" customHeight="1">
      <c r="B1308" s="210" t="s">
        <v>51682</v>
      </c>
      <c r="C1308" s="210" t="s">
        <v>44743</v>
      </c>
      <c r="D1308" s="135" t="s">
        <v>12050</v>
      </c>
      <c r="E1308" s="135" t="s">
        <v>49704</v>
      </c>
      <c r="F1308" s="135" t="s">
        <v>49705</v>
      </c>
      <c r="G1308" s="135" t="s">
        <v>49705</v>
      </c>
      <c r="H1308" s="135" t="s">
        <v>49706</v>
      </c>
      <c r="I1308" s="135" t="s">
        <v>49707</v>
      </c>
      <c r="J1308" s="135" t="s">
        <v>49425</v>
      </c>
      <c r="K1308" s="135" t="s">
        <v>49599</v>
      </c>
      <c r="L1308" s="210" t="s">
        <v>45700</v>
      </c>
      <c r="M1308" s="255" t="s">
        <v>44419</v>
      </c>
      <c r="N1308" s="107">
        <v>220</v>
      </c>
      <c r="O1308" s="132">
        <v>45</v>
      </c>
      <c r="P1308" s="108">
        <f>IFERROR(N1308*O1308,0)</f>
        <v>9900</v>
      </c>
      <c r="Q1308" s="141" t="s">
        <v>12041</v>
      </c>
      <c r="R1308" s="119" t="s">
        <v>48626</v>
      </c>
      <c r="S1308" s="279">
        <v>591010000</v>
      </c>
      <c r="T1308" s="254">
        <v>100</v>
      </c>
    </row>
    <row r="1309" spans="2:20" ht="15" customHeight="1">
      <c r="B1309" s="210" t="s">
        <v>49708</v>
      </c>
      <c r="C1309" s="210" t="s">
        <v>44743</v>
      </c>
      <c r="D1309" s="135" t="s">
        <v>12050</v>
      </c>
      <c r="E1309" s="135" t="s">
        <v>49709</v>
      </c>
      <c r="F1309" s="135" t="s">
        <v>49710</v>
      </c>
      <c r="G1309" s="135" t="s">
        <v>49711</v>
      </c>
      <c r="H1309" s="135" t="s">
        <v>49712</v>
      </c>
      <c r="I1309" s="135" t="s">
        <v>49713</v>
      </c>
      <c r="J1309" s="135" t="s">
        <v>49714</v>
      </c>
      <c r="K1309" s="135" t="s">
        <v>49714</v>
      </c>
      <c r="L1309" s="210" t="s">
        <v>45700</v>
      </c>
      <c r="M1309" s="87" t="s">
        <v>49390</v>
      </c>
      <c r="N1309" s="115">
        <v>120</v>
      </c>
      <c r="O1309" s="134">
        <v>45.416666666666664</v>
      </c>
      <c r="P1309" s="108">
        <f t="shared" si="32"/>
        <v>5450</v>
      </c>
      <c r="Q1309" s="89" t="s">
        <v>12041</v>
      </c>
      <c r="R1309" s="109" t="s">
        <v>48626</v>
      </c>
      <c r="S1309" s="113">
        <v>591010000</v>
      </c>
      <c r="T1309" s="114">
        <v>100</v>
      </c>
    </row>
    <row r="1310" spans="2:20" ht="15" customHeight="1">
      <c r="B1310" s="210" t="s">
        <v>49715</v>
      </c>
      <c r="C1310" s="210" t="s">
        <v>44743</v>
      </c>
      <c r="D1310" s="135" t="s">
        <v>12050</v>
      </c>
      <c r="E1310" s="135" t="s">
        <v>49716</v>
      </c>
      <c r="F1310" s="135" t="s">
        <v>49717</v>
      </c>
      <c r="G1310" s="135" t="s">
        <v>49718</v>
      </c>
      <c r="H1310" s="135" t="s">
        <v>49719</v>
      </c>
      <c r="I1310" s="135" t="s">
        <v>49720</v>
      </c>
      <c r="J1310" s="135" t="s">
        <v>49721</v>
      </c>
      <c r="K1310" s="135" t="s">
        <v>49721</v>
      </c>
      <c r="L1310" s="210" t="s">
        <v>45700</v>
      </c>
      <c r="M1310" s="255" t="s">
        <v>44419</v>
      </c>
      <c r="N1310" s="115">
        <v>10</v>
      </c>
      <c r="O1310" s="134">
        <v>185</v>
      </c>
      <c r="P1310" s="108">
        <f t="shared" si="32"/>
        <v>1850</v>
      </c>
      <c r="Q1310" s="89" t="s">
        <v>12041</v>
      </c>
      <c r="R1310" s="109" t="s">
        <v>48626</v>
      </c>
      <c r="S1310" s="113">
        <v>591010000</v>
      </c>
      <c r="T1310" s="114">
        <v>100</v>
      </c>
    </row>
    <row r="1311" spans="2:20" ht="15" customHeight="1">
      <c r="B1311" s="210" t="s">
        <v>49722</v>
      </c>
      <c r="C1311" s="210" t="s">
        <v>44743</v>
      </c>
      <c r="D1311" s="135" t="s">
        <v>12050</v>
      </c>
      <c r="E1311" s="135" t="s">
        <v>49723</v>
      </c>
      <c r="F1311" s="135" t="s">
        <v>49724</v>
      </c>
      <c r="G1311" s="135" t="s">
        <v>49724</v>
      </c>
      <c r="H1311" s="135" t="s">
        <v>49725</v>
      </c>
      <c r="I1311" s="270" t="s">
        <v>49726</v>
      </c>
      <c r="J1311" s="135" t="s">
        <v>49727</v>
      </c>
      <c r="K1311" s="135" t="s">
        <v>49728</v>
      </c>
      <c r="L1311" s="210" t="s">
        <v>45700</v>
      </c>
      <c r="M1311" s="255" t="s">
        <v>44419</v>
      </c>
      <c r="N1311" s="115">
        <v>2</v>
      </c>
      <c r="O1311" s="134">
        <v>1105</v>
      </c>
      <c r="P1311" s="108">
        <f t="shared" si="32"/>
        <v>2210</v>
      </c>
      <c r="Q1311" s="89" t="s">
        <v>12041</v>
      </c>
      <c r="R1311" s="109" t="s">
        <v>48626</v>
      </c>
      <c r="S1311" s="113">
        <v>591010000</v>
      </c>
      <c r="T1311" s="114">
        <v>100</v>
      </c>
    </row>
    <row r="1312" spans="2:20" ht="15" customHeight="1">
      <c r="B1312" s="210" t="s">
        <v>49729</v>
      </c>
      <c r="C1312" s="210" t="s">
        <v>44743</v>
      </c>
      <c r="D1312" s="135" t="s">
        <v>12050</v>
      </c>
      <c r="E1312" s="135" t="s">
        <v>49730</v>
      </c>
      <c r="F1312" s="135" t="s">
        <v>49731</v>
      </c>
      <c r="G1312" s="135" t="s">
        <v>49732</v>
      </c>
      <c r="H1312" s="135" t="s">
        <v>49733</v>
      </c>
      <c r="I1312" s="135" t="s">
        <v>49734</v>
      </c>
      <c r="J1312" s="135" t="s">
        <v>49735</v>
      </c>
      <c r="K1312" s="135" t="s">
        <v>49735</v>
      </c>
      <c r="L1312" s="210" t="s">
        <v>45700</v>
      </c>
      <c r="M1312" s="255" t="s">
        <v>44419</v>
      </c>
      <c r="N1312" s="115">
        <v>100</v>
      </c>
      <c r="O1312" s="134">
        <v>124</v>
      </c>
      <c r="P1312" s="108">
        <f t="shared" si="32"/>
        <v>12400</v>
      </c>
      <c r="Q1312" s="89" t="s">
        <v>12041</v>
      </c>
      <c r="R1312" s="109" t="s">
        <v>48626</v>
      </c>
      <c r="S1312" s="113">
        <v>591010000</v>
      </c>
      <c r="T1312" s="114">
        <v>100</v>
      </c>
    </row>
    <row r="1313" spans="2:20" ht="15" customHeight="1">
      <c r="B1313" s="210" t="s">
        <v>49736</v>
      </c>
      <c r="C1313" s="210" t="s">
        <v>44743</v>
      </c>
      <c r="D1313" s="135" t="s">
        <v>12050</v>
      </c>
      <c r="E1313" s="135" t="s">
        <v>49737</v>
      </c>
      <c r="F1313" s="135" t="s">
        <v>49738</v>
      </c>
      <c r="G1313" s="135" t="s">
        <v>49739</v>
      </c>
      <c r="H1313" s="135" t="s">
        <v>49740</v>
      </c>
      <c r="I1313" s="135" t="s">
        <v>49741</v>
      </c>
      <c r="J1313" s="135" t="s">
        <v>49742</v>
      </c>
      <c r="K1313" s="135" t="s">
        <v>49742</v>
      </c>
      <c r="L1313" s="210" t="s">
        <v>45700</v>
      </c>
      <c r="M1313" s="255" t="s">
        <v>44419</v>
      </c>
      <c r="N1313" s="115">
        <v>2</v>
      </c>
      <c r="O1313" s="134">
        <v>175</v>
      </c>
      <c r="P1313" s="108">
        <f t="shared" si="32"/>
        <v>350</v>
      </c>
      <c r="Q1313" s="89" t="s">
        <v>12041</v>
      </c>
      <c r="R1313" s="109" t="s">
        <v>48626</v>
      </c>
      <c r="S1313" s="113">
        <v>591010000</v>
      </c>
      <c r="T1313" s="114">
        <v>100</v>
      </c>
    </row>
    <row r="1314" spans="2:20" ht="15" customHeight="1">
      <c r="B1314" s="210" t="s">
        <v>49743</v>
      </c>
      <c r="C1314" s="210" t="s">
        <v>44743</v>
      </c>
      <c r="D1314" s="135" t="s">
        <v>12050</v>
      </c>
      <c r="E1314" s="135" t="s">
        <v>49744</v>
      </c>
      <c r="F1314" s="135" t="s">
        <v>49745</v>
      </c>
      <c r="G1314" s="135" t="s">
        <v>49746</v>
      </c>
      <c r="H1314" s="135" t="s">
        <v>49747</v>
      </c>
      <c r="I1314" s="135" t="s">
        <v>49748</v>
      </c>
      <c r="J1314" s="135" t="s">
        <v>49749</v>
      </c>
      <c r="K1314" s="135" t="s">
        <v>49749</v>
      </c>
      <c r="L1314" s="210" t="s">
        <v>45700</v>
      </c>
      <c r="M1314" s="255" t="s">
        <v>44419</v>
      </c>
      <c r="N1314" s="115">
        <v>1</v>
      </c>
      <c r="O1314" s="134">
        <v>325</v>
      </c>
      <c r="P1314" s="108">
        <f t="shared" si="32"/>
        <v>325</v>
      </c>
      <c r="Q1314" s="89" t="s">
        <v>12041</v>
      </c>
      <c r="R1314" s="109" t="s">
        <v>48626</v>
      </c>
      <c r="S1314" s="113">
        <v>591010000</v>
      </c>
      <c r="T1314" s="114">
        <v>100</v>
      </c>
    </row>
    <row r="1315" spans="2:20" ht="15" customHeight="1">
      <c r="B1315" s="210" t="s">
        <v>49750</v>
      </c>
      <c r="C1315" s="210" t="s">
        <v>44743</v>
      </c>
      <c r="D1315" s="135" t="s">
        <v>12050</v>
      </c>
      <c r="E1315" s="135" t="s">
        <v>49751</v>
      </c>
      <c r="F1315" s="135" t="s">
        <v>49752</v>
      </c>
      <c r="G1315" s="135" t="s">
        <v>49752</v>
      </c>
      <c r="H1315" s="135" t="s">
        <v>49753</v>
      </c>
      <c r="I1315" s="135" t="s">
        <v>49754</v>
      </c>
      <c r="J1315" s="135" t="s">
        <v>49755</v>
      </c>
      <c r="K1315" s="135" t="s">
        <v>49755</v>
      </c>
      <c r="L1315" s="210" t="s">
        <v>45700</v>
      </c>
      <c r="M1315" s="255" t="s">
        <v>44419</v>
      </c>
      <c r="N1315" s="115">
        <v>2</v>
      </c>
      <c r="O1315" s="134">
        <v>1450</v>
      </c>
      <c r="P1315" s="108">
        <f t="shared" si="32"/>
        <v>2900</v>
      </c>
      <c r="Q1315" s="89" t="s">
        <v>12041</v>
      </c>
      <c r="R1315" s="109" t="s">
        <v>48626</v>
      </c>
      <c r="S1315" s="113">
        <v>591010000</v>
      </c>
      <c r="T1315" s="114">
        <v>100</v>
      </c>
    </row>
    <row r="1316" spans="2:20" ht="15" customHeight="1">
      <c r="B1316" s="210" t="s">
        <v>49756</v>
      </c>
      <c r="C1316" s="210" t="s">
        <v>44743</v>
      </c>
      <c r="D1316" s="135" t="s">
        <v>12050</v>
      </c>
      <c r="E1316" s="135" t="s">
        <v>49757</v>
      </c>
      <c r="F1316" s="135" t="s">
        <v>49758</v>
      </c>
      <c r="G1316" s="135" t="s">
        <v>49758</v>
      </c>
      <c r="H1316" s="135" t="s">
        <v>49759</v>
      </c>
      <c r="I1316" s="270" t="s">
        <v>49760</v>
      </c>
      <c r="J1316" s="135" t="s">
        <v>49761</v>
      </c>
      <c r="K1316" s="135" t="s">
        <v>49761</v>
      </c>
      <c r="L1316" s="210" t="s">
        <v>45700</v>
      </c>
      <c r="M1316" s="87" t="s">
        <v>44163</v>
      </c>
      <c r="N1316" s="107">
        <v>6.3</v>
      </c>
      <c r="O1316" s="132">
        <v>1349.2063492063492</v>
      </c>
      <c r="P1316" s="140">
        <v>0</v>
      </c>
      <c r="Q1316" s="141" t="s">
        <v>12041</v>
      </c>
      <c r="R1316" s="119" t="s">
        <v>48626</v>
      </c>
      <c r="S1316" s="279">
        <v>591010000</v>
      </c>
      <c r="T1316" s="254">
        <v>100</v>
      </c>
    </row>
    <row r="1317" spans="2:20" ht="15" customHeight="1">
      <c r="B1317" s="210" t="s">
        <v>51683</v>
      </c>
      <c r="C1317" s="210" t="s">
        <v>44743</v>
      </c>
      <c r="D1317" s="135" t="s">
        <v>12050</v>
      </c>
      <c r="E1317" s="135" t="s">
        <v>49757</v>
      </c>
      <c r="F1317" s="135" t="s">
        <v>49758</v>
      </c>
      <c r="G1317" s="135" t="s">
        <v>49758</v>
      </c>
      <c r="H1317" s="135" t="s">
        <v>49759</v>
      </c>
      <c r="I1317" s="270" t="s">
        <v>49760</v>
      </c>
      <c r="J1317" s="135" t="s">
        <v>49761</v>
      </c>
      <c r="K1317" s="135" t="s">
        <v>49761</v>
      </c>
      <c r="L1317" s="210" t="s">
        <v>45700</v>
      </c>
      <c r="M1317" s="87" t="s">
        <v>44163</v>
      </c>
      <c r="N1317" s="107">
        <v>6.3</v>
      </c>
      <c r="O1317" s="132">
        <v>1430</v>
      </c>
      <c r="P1317" s="108">
        <f>IFERROR(N1317*O1317,0)</f>
        <v>9009</v>
      </c>
      <c r="Q1317" s="141" t="s">
        <v>12041</v>
      </c>
      <c r="R1317" s="119" t="s">
        <v>48626</v>
      </c>
      <c r="S1317" s="279">
        <v>591010000</v>
      </c>
      <c r="T1317" s="254">
        <v>100</v>
      </c>
    </row>
    <row r="1318" spans="2:20" ht="15" customHeight="1">
      <c r="B1318" s="210" t="s">
        <v>49762</v>
      </c>
      <c r="C1318" s="210" t="s">
        <v>44743</v>
      </c>
      <c r="D1318" s="135" t="s">
        <v>12050</v>
      </c>
      <c r="E1318" s="135" t="s">
        <v>49763</v>
      </c>
      <c r="F1318" s="135" t="s">
        <v>49764</v>
      </c>
      <c r="G1318" s="135" t="s">
        <v>49765</v>
      </c>
      <c r="H1318" s="135" t="s">
        <v>49766</v>
      </c>
      <c r="I1318" s="135" t="s">
        <v>49767</v>
      </c>
      <c r="J1318" s="135" t="s">
        <v>49749</v>
      </c>
      <c r="K1318" s="135" t="s">
        <v>49749</v>
      </c>
      <c r="L1318" s="210" t="s">
        <v>45700</v>
      </c>
      <c r="M1318" s="255" t="s">
        <v>44419</v>
      </c>
      <c r="N1318" s="107">
        <v>2</v>
      </c>
      <c r="O1318" s="132">
        <v>82</v>
      </c>
      <c r="P1318" s="140">
        <v>0</v>
      </c>
      <c r="Q1318" s="141" t="s">
        <v>12041</v>
      </c>
      <c r="R1318" s="119" t="s">
        <v>48626</v>
      </c>
      <c r="S1318" s="279">
        <v>591010000</v>
      </c>
      <c r="T1318" s="254">
        <v>100</v>
      </c>
    </row>
    <row r="1319" spans="2:20" ht="15" customHeight="1">
      <c r="B1319" s="210" t="s">
        <v>51684</v>
      </c>
      <c r="C1319" s="210" t="s">
        <v>44743</v>
      </c>
      <c r="D1319" s="135" t="s">
        <v>12050</v>
      </c>
      <c r="E1319" s="135" t="s">
        <v>49763</v>
      </c>
      <c r="F1319" s="135" t="s">
        <v>49764</v>
      </c>
      <c r="G1319" s="135" t="s">
        <v>49765</v>
      </c>
      <c r="H1319" s="135" t="s">
        <v>49766</v>
      </c>
      <c r="I1319" s="135" t="s">
        <v>49767</v>
      </c>
      <c r="J1319" s="135" t="s">
        <v>49749</v>
      </c>
      <c r="K1319" s="135" t="s">
        <v>49749</v>
      </c>
      <c r="L1319" s="210" t="s">
        <v>45700</v>
      </c>
      <c r="M1319" s="255" t="s">
        <v>44419</v>
      </c>
      <c r="N1319" s="107">
        <v>2</v>
      </c>
      <c r="O1319" s="132">
        <v>100</v>
      </c>
      <c r="P1319" s="108">
        <f>IFERROR(N1319*O1319,0)</f>
        <v>200</v>
      </c>
      <c r="Q1319" s="141" t="s">
        <v>12041</v>
      </c>
      <c r="R1319" s="119" t="s">
        <v>48626</v>
      </c>
      <c r="S1319" s="279">
        <v>591010000</v>
      </c>
      <c r="T1319" s="254">
        <v>100</v>
      </c>
    </row>
    <row r="1320" spans="2:20" ht="15" customHeight="1">
      <c r="B1320" s="210" t="s">
        <v>49768</v>
      </c>
      <c r="C1320" s="210" t="s">
        <v>44743</v>
      </c>
      <c r="D1320" s="135" t="s">
        <v>12050</v>
      </c>
      <c r="E1320" s="135" t="s">
        <v>49769</v>
      </c>
      <c r="F1320" s="135" t="s">
        <v>49770</v>
      </c>
      <c r="G1320" s="135" t="s">
        <v>49770</v>
      </c>
      <c r="H1320" s="135" t="s">
        <v>49771</v>
      </c>
      <c r="I1320" s="270" t="s">
        <v>49772</v>
      </c>
      <c r="J1320" s="135" t="s">
        <v>49773</v>
      </c>
      <c r="K1320" s="135" t="s">
        <v>49773</v>
      </c>
      <c r="L1320" s="210" t="s">
        <v>45700</v>
      </c>
      <c r="M1320" s="255" t="s">
        <v>44419</v>
      </c>
      <c r="N1320" s="107">
        <v>2</v>
      </c>
      <c r="O1320" s="132">
        <v>1400</v>
      </c>
      <c r="P1320" s="140">
        <v>0</v>
      </c>
      <c r="Q1320" s="141" t="s">
        <v>12041</v>
      </c>
      <c r="R1320" s="119" t="s">
        <v>48626</v>
      </c>
      <c r="S1320" s="279">
        <v>591010000</v>
      </c>
      <c r="T1320" s="254">
        <v>100</v>
      </c>
    </row>
    <row r="1321" spans="2:20" ht="15" customHeight="1">
      <c r="B1321" s="210" t="s">
        <v>51685</v>
      </c>
      <c r="C1321" s="210" t="s">
        <v>44743</v>
      </c>
      <c r="D1321" s="135" t="s">
        <v>12050</v>
      </c>
      <c r="E1321" s="135" t="s">
        <v>49769</v>
      </c>
      <c r="F1321" s="135" t="s">
        <v>49770</v>
      </c>
      <c r="G1321" s="135" t="s">
        <v>49770</v>
      </c>
      <c r="H1321" s="135" t="s">
        <v>49771</v>
      </c>
      <c r="I1321" s="270" t="s">
        <v>49772</v>
      </c>
      <c r="J1321" s="135" t="s">
        <v>49773</v>
      </c>
      <c r="K1321" s="135" t="s">
        <v>49773</v>
      </c>
      <c r="L1321" s="210" t="s">
        <v>45700</v>
      </c>
      <c r="M1321" s="255" t="s">
        <v>44419</v>
      </c>
      <c r="N1321" s="107">
        <v>2</v>
      </c>
      <c r="O1321" s="132">
        <v>1600</v>
      </c>
      <c r="P1321" s="108">
        <f>IFERROR(N1321*O1321,0)</f>
        <v>3200</v>
      </c>
      <c r="Q1321" s="141" t="s">
        <v>12041</v>
      </c>
      <c r="R1321" s="119" t="s">
        <v>48626</v>
      </c>
      <c r="S1321" s="279">
        <v>591010000</v>
      </c>
      <c r="T1321" s="254">
        <v>100</v>
      </c>
    </row>
    <row r="1322" spans="2:20" ht="15" customHeight="1">
      <c r="B1322" s="210" t="s">
        <v>49774</v>
      </c>
      <c r="C1322" s="210" t="s">
        <v>44743</v>
      </c>
      <c r="D1322" s="135" t="s">
        <v>12050</v>
      </c>
      <c r="E1322" s="135" t="s">
        <v>49775</v>
      </c>
      <c r="F1322" s="135" t="s">
        <v>49776</v>
      </c>
      <c r="G1322" s="135" t="s">
        <v>49776</v>
      </c>
      <c r="H1322" s="135" t="s">
        <v>49777</v>
      </c>
      <c r="I1322" s="135" t="s">
        <v>49778</v>
      </c>
      <c r="J1322" s="135" t="s">
        <v>49779</v>
      </c>
      <c r="K1322" s="135" t="s">
        <v>49779</v>
      </c>
      <c r="L1322" s="210" t="s">
        <v>45700</v>
      </c>
      <c r="M1322" s="255" t="s">
        <v>44419</v>
      </c>
      <c r="N1322" s="107">
        <v>10</v>
      </c>
      <c r="O1322" s="132">
        <v>650</v>
      </c>
      <c r="P1322" s="140">
        <v>0</v>
      </c>
      <c r="Q1322" s="141" t="s">
        <v>12041</v>
      </c>
      <c r="R1322" s="119" t="s">
        <v>48626</v>
      </c>
      <c r="S1322" s="279">
        <v>591010000</v>
      </c>
      <c r="T1322" s="254">
        <v>100</v>
      </c>
    </row>
    <row r="1323" spans="2:20" ht="15" customHeight="1">
      <c r="B1323" s="210" t="s">
        <v>51686</v>
      </c>
      <c r="C1323" s="210" t="s">
        <v>44743</v>
      </c>
      <c r="D1323" s="135" t="s">
        <v>12050</v>
      </c>
      <c r="E1323" s="135" t="s">
        <v>49775</v>
      </c>
      <c r="F1323" s="135" t="s">
        <v>49776</v>
      </c>
      <c r="G1323" s="135" t="s">
        <v>49776</v>
      </c>
      <c r="H1323" s="135" t="s">
        <v>49777</v>
      </c>
      <c r="I1323" s="135" t="s">
        <v>49778</v>
      </c>
      <c r="J1323" s="135" t="s">
        <v>49779</v>
      </c>
      <c r="K1323" s="135" t="s">
        <v>49779</v>
      </c>
      <c r="L1323" s="210" t="s">
        <v>45700</v>
      </c>
      <c r="M1323" s="255" t="s">
        <v>44419</v>
      </c>
      <c r="N1323" s="107">
        <v>10</v>
      </c>
      <c r="O1323" s="132">
        <v>800</v>
      </c>
      <c r="P1323" s="108">
        <f>IFERROR(N1323*O1323,0)</f>
        <v>8000</v>
      </c>
      <c r="Q1323" s="141" t="s">
        <v>12041</v>
      </c>
      <c r="R1323" s="119" t="s">
        <v>48626</v>
      </c>
      <c r="S1323" s="279">
        <v>591010000</v>
      </c>
      <c r="T1323" s="254">
        <v>100</v>
      </c>
    </row>
    <row r="1324" spans="2:20" ht="15" customHeight="1">
      <c r="B1324" s="210" t="s">
        <v>49780</v>
      </c>
      <c r="C1324" s="210" t="s">
        <v>44743</v>
      </c>
      <c r="D1324" s="135" t="s">
        <v>12050</v>
      </c>
      <c r="E1324" s="135" t="s">
        <v>49781</v>
      </c>
      <c r="F1324" s="135" t="s">
        <v>49782</v>
      </c>
      <c r="G1324" s="135" t="s">
        <v>49783</v>
      </c>
      <c r="H1324" s="135" t="s">
        <v>49784</v>
      </c>
      <c r="I1324" s="135" t="s">
        <v>49785</v>
      </c>
      <c r="J1324" s="135"/>
      <c r="K1324" s="135"/>
      <c r="L1324" s="210" t="s">
        <v>45700</v>
      </c>
      <c r="M1324" s="255" t="s">
        <v>43499</v>
      </c>
      <c r="N1324" s="115">
        <v>10</v>
      </c>
      <c r="O1324" s="134">
        <v>282</v>
      </c>
      <c r="P1324" s="108">
        <f t="shared" ref="P1324:P1388" si="33">IFERROR(N1324*O1324,0)</f>
        <v>2820</v>
      </c>
      <c r="Q1324" s="89" t="s">
        <v>12041</v>
      </c>
      <c r="R1324" s="109" t="s">
        <v>48626</v>
      </c>
      <c r="S1324" s="113">
        <v>591010000</v>
      </c>
      <c r="T1324" s="114">
        <v>100</v>
      </c>
    </row>
    <row r="1325" spans="2:20" ht="15" customHeight="1">
      <c r="B1325" s="210" t="s">
        <v>49786</v>
      </c>
      <c r="C1325" s="210" t="s">
        <v>44743</v>
      </c>
      <c r="D1325" s="135" t="s">
        <v>12050</v>
      </c>
      <c r="E1325" s="135" t="s">
        <v>49787</v>
      </c>
      <c r="F1325" s="135" t="s">
        <v>49788</v>
      </c>
      <c r="G1325" s="135" t="s">
        <v>49789</v>
      </c>
      <c r="H1325" s="135" t="s">
        <v>49790</v>
      </c>
      <c r="I1325" s="135" t="s">
        <v>49791</v>
      </c>
      <c r="J1325" s="135" t="s">
        <v>49792</v>
      </c>
      <c r="K1325" s="135" t="s">
        <v>49792</v>
      </c>
      <c r="L1325" s="210" t="s">
        <v>45700</v>
      </c>
      <c r="M1325" s="255" t="s">
        <v>44419</v>
      </c>
      <c r="N1325" s="115">
        <v>220</v>
      </c>
      <c r="O1325" s="134">
        <v>44</v>
      </c>
      <c r="P1325" s="108">
        <f t="shared" si="33"/>
        <v>9680</v>
      </c>
      <c r="Q1325" s="89" t="s">
        <v>12041</v>
      </c>
      <c r="R1325" s="109" t="s">
        <v>48626</v>
      </c>
      <c r="S1325" s="113">
        <v>591010000</v>
      </c>
      <c r="T1325" s="114">
        <v>100</v>
      </c>
    </row>
    <row r="1326" spans="2:20" ht="15" customHeight="1">
      <c r="B1326" s="210" t="s">
        <v>49793</v>
      </c>
      <c r="C1326" s="210" t="s">
        <v>44743</v>
      </c>
      <c r="D1326" s="135" t="s">
        <v>12050</v>
      </c>
      <c r="E1326" s="270" t="s">
        <v>49794</v>
      </c>
      <c r="F1326" s="270" t="s">
        <v>49795</v>
      </c>
      <c r="G1326" s="135" t="s">
        <v>49796</v>
      </c>
      <c r="H1326" s="135" t="s">
        <v>49797</v>
      </c>
      <c r="I1326" s="135" t="s">
        <v>49798</v>
      </c>
      <c r="J1326" s="135" t="s">
        <v>49799</v>
      </c>
      <c r="K1326" s="135" t="s">
        <v>49800</v>
      </c>
      <c r="L1326" s="210" t="s">
        <v>45700</v>
      </c>
      <c r="M1326" s="255" t="s">
        <v>44419</v>
      </c>
      <c r="N1326" s="115">
        <v>2</v>
      </c>
      <c r="O1326" s="134">
        <v>1125</v>
      </c>
      <c r="P1326" s="108">
        <f t="shared" si="33"/>
        <v>2250</v>
      </c>
      <c r="Q1326" s="89" t="s">
        <v>12041</v>
      </c>
      <c r="R1326" s="109" t="s">
        <v>48626</v>
      </c>
      <c r="S1326" s="113">
        <v>591010000</v>
      </c>
      <c r="T1326" s="114">
        <v>100</v>
      </c>
    </row>
    <row r="1327" spans="2:20" ht="15" customHeight="1">
      <c r="B1327" s="210" t="s">
        <v>49801</v>
      </c>
      <c r="C1327" s="210" t="s">
        <v>44743</v>
      </c>
      <c r="D1327" s="135" t="s">
        <v>12050</v>
      </c>
      <c r="E1327" s="135" t="s">
        <v>49802</v>
      </c>
      <c r="F1327" s="135" t="s">
        <v>49803</v>
      </c>
      <c r="G1327" s="135" t="s">
        <v>49803</v>
      </c>
      <c r="H1327" s="135" t="s">
        <v>49804</v>
      </c>
      <c r="I1327" s="270" t="s">
        <v>49805</v>
      </c>
      <c r="J1327" s="135" t="s">
        <v>49806</v>
      </c>
      <c r="K1327" s="135" t="s">
        <v>49806</v>
      </c>
      <c r="L1327" s="210" t="s">
        <v>45700</v>
      </c>
      <c r="M1327" s="255" t="s">
        <v>44419</v>
      </c>
      <c r="N1327" s="107">
        <v>1</v>
      </c>
      <c r="O1327" s="132">
        <v>1100</v>
      </c>
      <c r="P1327" s="140">
        <v>0</v>
      </c>
      <c r="Q1327" s="141" t="s">
        <v>12041</v>
      </c>
      <c r="R1327" s="119" t="s">
        <v>48626</v>
      </c>
      <c r="S1327" s="279">
        <v>591010000</v>
      </c>
      <c r="T1327" s="254">
        <v>100</v>
      </c>
    </row>
    <row r="1328" spans="2:20" ht="15" customHeight="1">
      <c r="B1328" s="210" t="s">
        <v>51687</v>
      </c>
      <c r="C1328" s="210" t="s">
        <v>44743</v>
      </c>
      <c r="D1328" s="135" t="s">
        <v>12050</v>
      </c>
      <c r="E1328" s="135" t="s">
        <v>49802</v>
      </c>
      <c r="F1328" s="135" t="s">
        <v>49803</v>
      </c>
      <c r="G1328" s="135" t="s">
        <v>49803</v>
      </c>
      <c r="H1328" s="135" t="s">
        <v>49804</v>
      </c>
      <c r="I1328" s="270" t="s">
        <v>49805</v>
      </c>
      <c r="J1328" s="135" t="s">
        <v>49806</v>
      </c>
      <c r="K1328" s="135" t="s">
        <v>49806</v>
      </c>
      <c r="L1328" s="210" t="s">
        <v>45700</v>
      </c>
      <c r="M1328" s="255" t="s">
        <v>44419</v>
      </c>
      <c r="N1328" s="107">
        <v>1</v>
      </c>
      <c r="O1328" s="132">
        <v>1200</v>
      </c>
      <c r="P1328" s="108">
        <f>IFERROR(N1328*O1328,0)</f>
        <v>1200</v>
      </c>
      <c r="Q1328" s="141" t="s">
        <v>12041</v>
      </c>
      <c r="R1328" s="119" t="s">
        <v>48626</v>
      </c>
      <c r="S1328" s="279">
        <v>591010000</v>
      </c>
      <c r="T1328" s="254">
        <v>100</v>
      </c>
    </row>
    <row r="1329" spans="2:20" ht="15" customHeight="1">
      <c r="B1329" s="210" t="s">
        <v>49807</v>
      </c>
      <c r="C1329" s="210" t="s">
        <v>44743</v>
      </c>
      <c r="D1329" s="135" t="s">
        <v>12050</v>
      </c>
      <c r="E1329" s="135" t="s">
        <v>49808</v>
      </c>
      <c r="F1329" s="135" t="s">
        <v>49809</v>
      </c>
      <c r="G1329" s="135" t="s">
        <v>49809</v>
      </c>
      <c r="H1329" s="135" t="s">
        <v>49810</v>
      </c>
      <c r="I1329" s="135" t="s">
        <v>49811</v>
      </c>
      <c r="J1329" s="135" t="s">
        <v>49812</v>
      </c>
      <c r="K1329" s="135" t="s">
        <v>49812</v>
      </c>
      <c r="L1329" s="210" t="s">
        <v>45700</v>
      </c>
      <c r="M1329" s="255" t="s">
        <v>44419</v>
      </c>
      <c r="N1329" s="115">
        <v>110</v>
      </c>
      <c r="O1329" s="134">
        <v>48.18181818181818</v>
      </c>
      <c r="P1329" s="108">
        <f t="shared" si="33"/>
        <v>5300</v>
      </c>
      <c r="Q1329" s="89" t="s">
        <v>12041</v>
      </c>
      <c r="R1329" s="109" t="s">
        <v>48626</v>
      </c>
      <c r="S1329" s="113">
        <v>591010000</v>
      </c>
      <c r="T1329" s="114">
        <v>100</v>
      </c>
    </row>
    <row r="1330" spans="2:20" ht="15" customHeight="1">
      <c r="B1330" s="210" t="s">
        <v>49813</v>
      </c>
      <c r="C1330" s="210" t="s">
        <v>44743</v>
      </c>
      <c r="D1330" s="135" t="s">
        <v>12050</v>
      </c>
      <c r="E1330" s="135" t="s">
        <v>49814</v>
      </c>
      <c r="F1330" s="135" t="s">
        <v>49815</v>
      </c>
      <c r="G1330" s="135" t="s">
        <v>49816</v>
      </c>
      <c r="H1330" s="135" t="s">
        <v>49817</v>
      </c>
      <c r="I1330" s="270" t="s">
        <v>49818</v>
      </c>
      <c r="J1330" s="135" t="s">
        <v>49819</v>
      </c>
      <c r="K1330" s="135" t="s">
        <v>49819</v>
      </c>
      <c r="L1330" s="210" t="s">
        <v>45700</v>
      </c>
      <c r="M1330" s="255" t="s">
        <v>43499</v>
      </c>
      <c r="N1330" s="115">
        <v>100</v>
      </c>
      <c r="O1330" s="134">
        <v>16.5</v>
      </c>
      <c r="P1330" s="108">
        <f t="shared" si="33"/>
        <v>1650</v>
      </c>
      <c r="Q1330" s="89" t="s">
        <v>12041</v>
      </c>
      <c r="R1330" s="109" t="s">
        <v>48626</v>
      </c>
      <c r="S1330" s="113">
        <v>591010000</v>
      </c>
      <c r="T1330" s="114">
        <v>100</v>
      </c>
    </row>
    <row r="1331" spans="2:20" ht="15" customHeight="1">
      <c r="B1331" s="210" t="s">
        <v>49820</v>
      </c>
      <c r="C1331" s="210" t="s">
        <v>44743</v>
      </c>
      <c r="D1331" s="135" t="s">
        <v>12050</v>
      </c>
      <c r="E1331" s="135" t="s">
        <v>49821</v>
      </c>
      <c r="F1331" s="135" t="s">
        <v>49822</v>
      </c>
      <c r="G1331" s="135" t="s">
        <v>49823</v>
      </c>
      <c r="H1331" s="135" t="s">
        <v>49824</v>
      </c>
      <c r="I1331" s="135" t="s">
        <v>49825</v>
      </c>
      <c r="J1331" s="135"/>
      <c r="K1331" s="135"/>
      <c r="L1331" s="210" t="s">
        <v>45700</v>
      </c>
      <c r="M1331" s="255" t="s">
        <v>48495</v>
      </c>
      <c r="N1331" s="115">
        <v>300</v>
      </c>
      <c r="O1331" s="134">
        <v>12.666666666666666</v>
      </c>
      <c r="P1331" s="108">
        <f t="shared" si="33"/>
        <v>3800</v>
      </c>
      <c r="Q1331" s="89" t="s">
        <v>12041</v>
      </c>
      <c r="R1331" s="109" t="s">
        <v>48626</v>
      </c>
      <c r="S1331" s="113">
        <v>591010000</v>
      </c>
      <c r="T1331" s="114">
        <v>100</v>
      </c>
    </row>
    <row r="1332" spans="2:20" ht="15" customHeight="1">
      <c r="B1332" s="210" t="s">
        <v>49826</v>
      </c>
      <c r="C1332" s="210" t="s">
        <v>44743</v>
      </c>
      <c r="D1332" s="135" t="s">
        <v>12050</v>
      </c>
      <c r="E1332" s="135" t="s">
        <v>49827</v>
      </c>
      <c r="F1332" s="135" t="s">
        <v>49828</v>
      </c>
      <c r="G1332" s="135" t="s">
        <v>49829</v>
      </c>
      <c r="H1332" s="135" t="s">
        <v>49830</v>
      </c>
      <c r="I1332" s="135" t="s">
        <v>49831</v>
      </c>
      <c r="J1332" s="135" t="s">
        <v>49832</v>
      </c>
      <c r="K1332" s="135" t="s">
        <v>49833</v>
      </c>
      <c r="L1332" s="210" t="s">
        <v>45700</v>
      </c>
      <c r="M1332" s="94" t="s">
        <v>44643</v>
      </c>
      <c r="N1332" s="115">
        <v>50</v>
      </c>
      <c r="O1332" s="134">
        <v>90</v>
      </c>
      <c r="P1332" s="108">
        <f t="shared" si="33"/>
        <v>4500</v>
      </c>
      <c r="Q1332" s="89" t="s">
        <v>12041</v>
      </c>
      <c r="R1332" s="109" t="s">
        <v>48626</v>
      </c>
      <c r="S1332" s="113">
        <v>591010000</v>
      </c>
      <c r="T1332" s="114">
        <v>100</v>
      </c>
    </row>
    <row r="1333" spans="2:20" ht="15" customHeight="1">
      <c r="B1333" s="210" t="s">
        <v>49834</v>
      </c>
      <c r="C1333" s="210" t="s">
        <v>44743</v>
      </c>
      <c r="D1333" s="135" t="s">
        <v>12050</v>
      </c>
      <c r="E1333" s="135" t="s">
        <v>49835</v>
      </c>
      <c r="F1333" s="135" t="s">
        <v>49836</v>
      </c>
      <c r="G1333" s="135" t="s">
        <v>49837</v>
      </c>
      <c r="H1333" s="135" t="s">
        <v>49838</v>
      </c>
      <c r="I1333" s="135" t="s">
        <v>49839</v>
      </c>
      <c r="J1333" s="135" t="s">
        <v>49840</v>
      </c>
      <c r="K1333" s="135" t="s">
        <v>49841</v>
      </c>
      <c r="L1333" s="210" t="s">
        <v>45700</v>
      </c>
      <c r="M1333" s="255" t="s">
        <v>43499</v>
      </c>
      <c r="N1333" s="115">
        <v>200</v>
      </c>
      <c r="O1333" s="134">
        <v>9</v>
      </c>
      <c r="P1333" s="108">
        <f t="shared" si="33"/>
        <v>1800</v>
      </c>
      <c r="Q1333" s="89" t="s">
        <v>12041</v>
      </c>
      <c r="R1333" s="109" t="s">
        <v>48626</v>
      </c>
      <c r="S1333" s="113">
        <v>591010000</v>
      </c>
      <c r="T1333" s="114">
        <v>100</v>
      </c>
    </row>
    <row r="1334" spans="2:20" ht="15" customHeight="1">
      <c r="B1334" s="210" t="s">
        <v>49842</v>
      </c>
      <c r="C1334" s="210" t="s">
        <v>44743</v>
      </c>
      <c r="D1334" s="135" t="s">
        <v>12050</v>
      </c>
      <c r="E1334" s="135" t="s">
        <v>49843</v>
      </c>
      <c r="F1334" s="135" t="s">
        <v>49844</v>
      </c>
      <c r="G1334" s="135" t="s">
        <v>49845</v>
      </c>
      <c r="H1334" s="135" t="s">
        <v>49846</v>
      </c>
      <c r="I1334" s="135" t="s">
        <v>49847</v>
      </c>
      <c r="J1334" s="135" t="s">
        <v>49848</v>
      </c>
      <c r="K1334" s="135" t="s">
        <v>49849</v>
      </c>
      <c r="L1334" s="210" t="s">
        <v>45700</v>
      </c>
      <c r="M1334" s="255" t="s">
        <v>48495</v>
      </c>
      <c r="N1334" s="115">
        <v>100</v>
      </c>
      <c r="O1334" s="134">
        <v>31</v>
      </c>
      <c r="P1334" s="108">
        <f t="shared" si="33"/>
        <v>3100</v>
      </c>
      <c r="Q1334" s="89" t="s">
        <v>12041</v>
      </c>
      <c r="R1334" s="109" t="s">
        <v>48626</v>
      </c>
      <c r="S1334" s="113">
        <v>591010000</v>
      </c>
      <c r="T1334" s="114">
        <v>100</v>
      </c>
    </row>
    <row r="1335" spans="2:20" ht="15" customHeight="1">
      <c r="B1335" s="210" t="s">
        <v>49850</v>
      </c>
      <c r="C1335" s="210" t="s">
        <v>44743</v>
      </c>
      <c r="D1335" s="135" t="s">
        <v>12050</v>
      </c>
      <c r="E1335" s="135" t="s">
        <v>49851</v>
      </c>
      <c r="F1335" s="135" t="s">
        <v>49852</v>
      </c>
      <c r="G1335" s="135" t="s">
        <v>49853</v>
      </c>
      <c r="H1335" s="135" t="s">
        <v>49854</v>
      </c>
      <c r="I1335" s="270" t="s">
        <v>49855</v>
      </c>
      <c r="J1335" s="135" t="s">
        <v>49856</v>
      </c>
      <c r="K1335" s="135" t="s">
        <v>49857</v>
      </c>
      <c r="L1335" s="210" t="s">
        <v>45700</v>
      </c>
      <c r="M1335" s="255" t="s">
        <v>43499</v>
      </c>
      <c r="N1335" s="107">
        <v>50</v>
      </c>
      <c r="O1335" s="107">
        <v>161</v>
      </c>
      <c r="P1335" s="140">
        <v>0</v>
      </c>
      <c r="Q1335" s="141" t="s">
        <v>12041</v>
      </c>
      <c r="R1335" s="119" t="s">
        <v>48626</v>
      </c>
      <c r="S1335" s="279">
        <v>591010000</v>
      </c>
      <c r="T1335" s="254">
        <v>100</v>
      </c>
    </row>
    <row r="1336" spans="2:20" ht="15" customHeight="1">
      <c r="B1336" s="210" t="s">
        <v>51688</v>
      </c>
      <c r="C1336" s="210" t="s">
        <v>44743</v>
      </c>
      <c r="D1336" s="135" t="s">
        <v>12050</v>
      </c>
      <c r="E1336" s="135" t="s">
        <v>49851</v>
      </c>
      <c r="F1336" s="135" t="s">
        <v>49852</v>
      </c>
      <c r="G1336" s="135" t="s">
        <v>49853</v>
      </c>
      <c r="H1336" s="135" t="s">
        <v>49854</v>
      </c>
      <c r="I1336" s="270" t="s">
        <v>49855</v>
      </c>
      <c r="J1336" s="135" t="s">
        <v>49856</v>
      </c>
      <c r="K1336" s="135" t="s">
        <v>49857</v>
      </c>
      <c r="L1336" s="210" t="s">
        <v>45700</v>
      </c>
      <c r="M1336" s="255" t="s">
        <v>43499</v>
      </c>
      <c r="N1336" s="107">
        <v>50</v>
      </c>
      <c r="O1336" s="107">
        <v>180</v>
      </c>
      <c r="P1336" s="108">
        <f t="shared" ref="P1336" si="34">IFERROR(N1336*O1336,0)</f>
        <v>9000</v>
      </c>
      <c r="Q1336" s="141" t="s">
        <v>12041</v>
      </c>
      <c r="R1336" s="119" t="s">
        <v>48626</v>
      </c>
      <c r="S1336" s="279">
        <v>591010000</v>
      </c>
      <c r="T1336" s="254">
        <v>100</v>
      </c>
    </row>
    <row r="1337" spans="2:20" ht="15" customHeight="1">
      <c r="B1337" s="210" t="s">
        <v>49858</v>
      </c>
      <c r="C1337" s="210" t="s">
        <v>44743</v>
      </c>
      <c r="D1337" s="135" t="s">
        <v>12050</v>
      </c>
      <c r="E1337" s="135" t="s">
        <v>49859</v>
      </c>
      <c r="F1337" s="135" t="s">
        <v>49815</v>
      </c>
      <c r="G1337" s="135" t="s">
        <v>49816</v>
      </c>
      <c r="H1337" s="135" t="s">
        <v>49860</v>
      </c>
      <c r="I1337" s="135" t="s">
        <v>49861</v>
      </c>
      <c r="J1337" s="135" t="s">
        <v>49862</v>
      </c>
      <c r="K1337" s="135" t="s">
        <v>49862</v>
      </c>
      <c r="L1337" s="210" t="s">
        <v>45700</v>
      </c>
      <c r="M1337" s="255" t="s">
        <v>43499</v>
      </c>
      <c r="N1337" s="115">
        <v>50</v>
      </c>
      <c r="O1337" s="134">
        <v>25</v>
      </c>
      <c r="P1337" s="108">
        <f t="shared" si="33"/>
        <v>1250</v>
      </c>
      <c r="Q1337" s="89" t="s">
        <v>12041</v>
      </c>
      <c r="R1337" s="109" t="s">
        <v>48626</v>
      </c>
      <c r="S1337" s="113">
        <v>591010000</v>
      </c>
      <c r="T1337" s="114">
        <v>100</v>
      </c>
    </row>
    <row r="1338" spans="2:20" ht="15" customHeight="1">
      <c r="B1338" s="210" t="s">
        <v>49863</v>
      </c>
      <c r="C1338" s="210" t="s">
        <v>44743</v>
      </c>
      <c r="D1338" s="135" t="s">
        <v>12050</v>
      </c>
      <c r="E1338" s="135" t="s">
        <v>49864</v>
      </c>
      <c r="F1338" s="135" t="s">
        <v>49815</v>
      </c>
      <c r="G1338" s="135" t="s">
        <v>49816</v>
      </c>
      <c r="H1338" s="135" t="s">
        <v>49865</v>
      </c>
      <c r="I1338" s="135" t="s">
        <v>49866</v>
      </c>
      <c r="J1338" s="135" t="s">
        <v>49867</v>
      </c>
      <c r="K1338" s="135" t="s">
        <v>49867</v>
      </c>
      <c r="L1338" s="210" t="s">
        <v>45700</v>
      </c>
      <c r="M1338" s="255" t="s">
        <v>43499</v>
      </c>
      <c r="N1338" s="115">
        <v>100</v>
      </c>
      <c r="O1338" s="134">
        <v>31</v>
      </c>
      <c r="P1338" s="108">
        <f t="shared" si="33"/>
        <v>3100</v>
      </c>
      <c r="Q1338" s="89" t="s">
        <v>12041</v>
      </c>
      <c r="R1338" s="109" t="s">
        <v>48626</v>
      </c>
      <c r="S1338" s="113">
        <v>591010000</v>
      </c>
      <c r="T1338" s="114">
        <v>100</v>
      </c>
    </row>
    <row r="1339" spans="2:20" ht="15" customHeight="1">
      <c r="B1339" s="210" t="s">
        <v>49868</v>
      </c>
      <c r="C1339" s="210" t="s">
        <v>44743</v>
      </c>
      <c r="D1339" s="135" t="s">
        <v>12050</v>
      </c>
      <c r="E1339" s="135" t="s">
        <v>49869</v>
      </c>
      <c r="F1339" s="135" t="s">
        <v>49815</v>
      </c>
      <c r="G1339" s="135" t="s">
        <v>49816</v>
      </c>
      <c r="H1339" s="135" t="s">
        <v>49870</v>
      </c>
      <c r="I1339" s="135" t="s">
        <v>49871</v>
      </c>
      <c r="J1339" s="135" t="s">
        <v>49872</v>
      </c>
      <c r="K1339" s="135" t="s">
        <v>49872</v>
      </c>
      <c r="L1339" s="210" t="s">
        <v>45700</v>
      </c>
      <c r="M1339" s="255" t="s">
        <v>43499</v>
      </c>
      <c r="N1339" s="115">
        <v>200</v>
      </c>
      <c r="O1339" s="97">
        <v>14</v>
      </c>
      <c r="P1339" s="108">
        <f t="shared" si="33"/>
        <v>2800</v>
      </c>
      <c r="Q1339" s="89" t="s">
        <v>12041</v>
      </c>
      <c r="R1339" s="109" t="s">
        <v>48626</v>
      </c>
      <c r="S1339" s="113">
        <v>591010000</v>
      </c>
      <c r="T1339" s="114">
        <v>100</v>
      </c>
    </row>
    <row r="1340" spans="2:20" ht="15" customHeight="1">
      <c r="B1340" s="90" t="s">
        <v>49873</v>
      </c>
      <c r="C1340" s="210" t="s">
        <v>44743</v>
      </c>
      <c r="D1340" s="404" t="s">
        <v>12050</v>
      </c>
      <c r="E1340" s="270" t="s">
        <v>49874</v>
      </c>
      <c r="F1340" s="270" t="s">
        <v>49875</v>
      </c>
      <c r="G1340" s="270" t="s">
        <v>47227</v>
      </c>
      <c r="H1340" s="270" t="s">
        <v>49876</v>
      </c>
      <c r="I1340" s="270" t="s">
        <v>49877</v>
      </c>
      <c r="J1340" s="135" t="s">
        <v>49878</v>
      </c>
      <c r="K1340" s="135" t="s">
        <v>49878</v>
      </c>
      <c r="L1340" s="210" t="s">
        <v>45700</v>
      </c>
      <c r="M1340" s="94" t="s">
        <v>43499</v>
      </c>
      <c r="N1340" s="115">
        <v>5</v>
      </c>
      <c r="O1340" s="107">
        <v>9000</v>
      </c>
      <c r="P1340" s="108">
        <f t="shared" si="33"/>
        <v>45000</v>
      </c>
      <c r="Q1340" s="89" t="s">
        <v>12041</v>
      </c>
      <c r="R1340" s="119" t="s">
        <v>48283</v>
      </c>
      <c r="S1340" s="119">
        <v>591010000</v>
      </c>
      <c r="T1340" s="119">
        <v>50</v>
      </c>
    </row>
    <row r="1341" spans="2:20" ht="15" customHeight="1">
      <c r="B1341" s="90" t="s">
        <v>49879</v>
      </c>
      <c r="C1341" s="210" t="s">
        <v>44743</v>
      </c>
      <c r="D1341" s="404" t="s">
        <v>12050</v>
      </c>
      <c r="E1341" s="270" t="s">
        <v>49874</v>
      </c>
      <c r="F1341" s="270" t="s">
        <v>49875</v>
      </c>
      <c r="G1341" s="270" t="s">
        <v>47227</v>
      </c>
      <c r="H1341" s="270" t="s">
        <v>49876</v>
      </c>
      <c r="I1341" s="270" t="s">
        <v>49877</v>
      </c>
      <c r="J1341" s="135" t="s">
        <v>49880</v>
      </c>
      <c r="K1341" s="135" t="s">
        <v>49880</v>
      </c>
      <c r="L1341" s="210" t="s">
        <v>45700</v>
      </c>
      <c r="M1341" s="94" t="s">
        <v>43499</v>
      </c>
      <c r="N1341" s="115">
        <v>5</v>
      </c>
      <c r="O1341" s="107">
        <v>2500</v>
      </c>
      <c r="P1341" s="108">
        <f t="shared" si="33"/>
        <v>12500</v>
      </c>
      <c r="Q1341" s="89" t="s">
        <v>12041</v>
      </c>
      <c r="R1341" s="119" t="s">
        <v>48283</v>
      </c>
      <c r="S1341" s="119">
        <v>591010000</v>
      </c>
      <c r="T1341" s="119">
        <v>50</v>
      </c>
    </row>
    <row r="1342" spans="2:20" ht="15" customHeight="1">
      <c r="B1342" s="90" t="s">
        <v>49881</v>
      </c>
      <c r="C1342" s="210" t="s">
        <v>44743</v>
      </c>
      <c r="D1342" s="404" t="s">
        <v>12050</v>
      </c>
      <c r="E1342" s="270" t="s">
        <v>49874</v>
      </c>
      <c r="F1342" s="270" t="s">
        <v>49875</v>
      </c>
      <c r="G1342" s="270" t="s">
        <v>47227</v>
      </c>
      <c r="H1342" s="270" t="s">
        <v>49876</v>
      </c>
      <c r="I1342" s="270" t="s">
        <v>49877</v>
      </c>
      <c r="J1342" s="135" t="s">
        <v>49882</v>
      </c>
      <c r="K1342" s="135" t="s">
        <v>49882</v>
      </c>
      <c r="L1342" s="210" t="s">
        <v>45700</v>
      </c>
      <c r="M1342" s="94" t="s">
        <v>43499</v>
      </c>
      <c r="N1342" s="115">
        <v>5</v>
      </c>
      <c r="O1342" s="107">
        <v>2500</v>
      </c>
      <c r="P1342" s="108">
        <f t="shared" si="33"/>
        <v>12500</v>
      </c>
      <c r="Q1342" s="89" t="s">
        <v>12041</v>
      </c>
      <c r="R1342" s="119" t="s">
        <v>48283</v>
      </c>
      <c r="S1342" s="119">
        <v>591010000</v>
      </c>
      <c r="T1342" s="119">
        <v>50</v>
      </c>
    </row>
    <row r="1343" spans="2:20" ht="15" customHeight="1">
      <c r="B1343" s="90" t="s">
        <v>49883</v>
      </c>
      <c r="C1343" s="210" t="s">
        <v>44743</v>
      </c>
      <c r="D1343" s="404" t="s">
        <v>12050</v>
      </c>
      <c r="E1343" s="270" t="s">
        <v>49874</v>
      </c>
      <c r="F1343" s="270" t="s">
        <v>49875</v>
      </c>
      <c r="G1343" s="270" t="s">
        <v>47227</v>
      </c>
      <c r="H1343" s="270" t="s">
        <v>49876</v>
      </c>
      <c r="I1343" s="270" t="s">
        <v>49877</v>
      </c>
      <c r="J1343" s="135" t="s">
        <v>49884</v>
      </c>
      <c r="K1343" s="135" t="s">
        <v>49884</v>
      </c>
      <c r="L1343" s="210" t="s">
        <v>45700</v>
      </c>
      <c r="M1343" s="94" t="s">
        <v>43499</v>
      </c>
      <c r="N1343" s="115">
        <v>20</v>
      </c>
      <c r="O1343" s="107">
        <v>650</v>
      </c>
      <c r="P1343" s="108">
        <f t="shared" si="33"/>
        <v>13000</v>
      </c>
      <c r="Q1343" s="89" t="s">
        <v>12041</v>
      </c>
      <c r="R1343" s="119" t="s">
        <v>48283</v>
      </c>
      <c r="S1343" s="119">
        <v>591010000</v>
      </c>
      <c r="T1343" s="119">
        <v>50</v>
      </c>
    </row>
    <row r="1344" spans="2:20" ht="15" customHeight="1">
      <c r="B1344" s="90" t="s">
        <v>49885</v>
      </c>
      <c r="C1344" s="210" t="s">
        <v>44743</v>
      </c>
      <c r="D1344" s="404" t="s">
        <v>12050</v>
      </c>
      <c r="E1344" s="270" t="s">
        <v>49874</v>
      </c>
      <c r="F1344" s="270" t="s">
        <v>49875</v>
      </c>
      <c r="G1344" s="270" t="s">
        <v>47227</v>
      </c>
      <c r="H1344" s="270" t="s">
        <v>49876</v>
      </c>
      <c r="I1344" s="270" t="s">
        <v>49877</v>
      </c>
      <c r="J1344" s="135" t="s">
        <v>49886</v>
      </c>
      <c r="K1344" s="135" t="s">
        <v>49886</v>
      </c>
      <c r="L1344" s="210" t="s">
        <v>45700</v>
      </c>
      <c r="M1344" s="94" t="s">
        <v>43499</v>
      </c>
      <c r="N1344" s="115">
        <v>20</v>
      </c>
      <c r="O1344" s="107">
        <v>650</v>
      </c>
      <c r="P1344" s="108">
        <f t="shared" si="33"/>
        <v>13000</v>
      </c>
      <c r="Q1344" s="89" t="s">
        <v>12041</v>
      </c>
      <c r="R1344" s="119" t="s">
        <v>48283</v>
      </c>
      <c r="S1344" s="119">
        <v>591010000</v>
      </c>
      <c r="T1344" s="119">
        <v>50</v>
      </c>
    </row>
    <row r="1345" spans="2:20" ht="15" customHeight="1">
      <c r="B1345" s="90" t="s">
        <v>49887</v>
      </c>
      <c r="C1345" s="210" t="s">
        <v>44743</v>
      </c>
      <c r="D1345" s="404" t="s">
        <v>12050</v>
      </c>
      <c r="E1345" s="270" t="s">
        <v>49888</v>
      </c>
      <c r="F1345" s="270" t="s">
        <v>49889</v>
      </c>
      <c r="G1345" s="270" t="s">
        <v>49890</v>
      </c>
      <c r="H1345" s="270" t="s">
        <v>49891</v>
      </c>
      <c r="I1345" s="270" t="s">
        <v>49892</v>
      </c>
      <c r="J1345" s="135" t="s">
        <v>49893</v>
      </c>
      <c r="K1345" s="135" t="s">
        <v>49893</v>
      </c>
      <c r="L1345" s="210" t="s">
        <v>45700</v>
      </c>
      <c r="M1345" s="94" t="s">
        <v>43499</v>
      </c>
      <c r="N1345" s="115">
        <v>30</v>
      </c>
      <c r="O1345" s="107">
        <v>220</v>
      </c>
      <c r="P1345" s="108">
        <f t="shared" si="33"/>
        <v>6600</v>
      </c>
      <c r="Q1345" s="89" t="s">
        <v>12041</v>
      </c>
      <c r="R1345" s="119" t="s">
        <v>48283</v>
      </c>
      <c r="S1345" s="119">
        <v>591010000</v>
      </c>
      <c r="T1345" s="119">
        <v>50</v>
      </c>
    </row>
    <row r="1346" spans="2:20" ht="15" customHeight="1">
      <c r="B1346" s="90" t="s">
        <v>49894</v>
      </c>
      <c r="C1346" s="210" t="s">
        <v>44743</v>
      </c>
      <c r="D1346" s="404" t="s">
        <v>12050</v>
      </c>
      <c r="E1346" s="270" t="s">
        <v>49895</v>
      </c>
      <c r="F1346" s="270" t="s">
        <v>49896</v>
      </c>
      <c r="G1346" s="270" t="s">
        <v>49897</v>
      </c>
      <c r="H1346" s="270" t="s">
        <v>49898</v>
      </c>
      <c r="I1346" s="270" t="s">
        <v>49899</v>
      </c>
      <c r="J1346" s="135" t="s">
        <v>49900</v>
      </c>
      <c r="K1346" s="135" t="s">
        <v>49901</v>
      </c>
      <c r="L1346" s="210" t="s">
        <v>45700</v>
      </c>
      <c r="M1346" s="94" t="s">
        <v>43499</v>
      </c>
      <c r="N1346" s="115">
        <v>50</v>
      </c>
      <c r="O1346" s="107">
        <v>550</v>
      </c>
      <c r="P1346" s="108">
        <f t="shared" si="33"/>
        <v>27500</v>
      </c>
      <c r="Q1346" s="89" t="s">
        <v>12041</v>
      </c>
      <c r="R1346" s="119" t="s">
        <v>48283</v>
      </c>
      <c r="S1346" s="119">
        <v>591010000</v>
      </c>
      <c r="T1346" s="119">
        <v>50</v>
      </c>
    </row>
    <row r="1347" spans="2:20" ht="15" customHeight="1">
      <c r="B1347" s="90" t="s">
        <v>49902</v>
      </c>
      <c r="C1347" s="210" t="s">
        <v>44743</v>
      </c>
      <c r="D1347" s="404" t="s">
        <v>12050</v>
      </c>
      <c r="E1347" s="270" t="s">
        <v>49895</v>
      </c>
      <c r="F1347" s="270" t="s">
        <v>49896</v>
      </c>
      <c r="G1347" s="270" t="s">
        <v>49897</v>
      </c>
      <c r="H1347" s="270" t="s">
        <v>49898</v>
      </c>
      <c r="I1347" s="270" t="s">
        <v>49899</v>
      </c>
      <c r="J1347" s="135" t="s">
        <v>49903</v>
      </c>
      <c r="K1347" s="135" t="s">
        <v>49904</v>
      </c>
      <c r="L1347" s="210" t="s">
        <v>45700</v>
      </c>
      <c r="M1347" s="94" t="s">
        <v>43499</v>
      </c>
      <c r="N1347" s="115">
        <v>40</v>
      </c>
      <c r="O1347" s="107">
        <v>500</v>
      </c>
      <c r="P1347" s="108">
        <f t="shared" si="33"/>
        <v>20000</v>
      </c>
      <c r="Q1347" s="89" t="s">
        <v>12041</v>
      </c>
      <c r="R1347" s="119" t="s">
        <v>48283</v>
      </c>
      <c r="S1347" s="119">
        <v>591010000</v>
      </c>
      <c r="T1347" s="119">
        <v>50</v>
      </c>
    </row>
    <row r="1348" spans="2:20" ht="15" customHeight="1">
      <c r="B1348" s="90" t="s">
        <v>49905</v>
      </c>
      <c r="C1348" s="210" t="s">
        <v>44743</v>
      </c>
      <c r="D1348" s="404" t="s">
        <v>12050</v>
      </c>
      <c r="E1348" s="270" t="s">
        <v>49906</v>
      </c>
      <c r="F1348" s="270" t="s">
        <v>49907</v>
      </c>
      <c r="G1348" s="270" t="s">
        <v>46882</v>
      </c>
      <c r="H1348" s="270" t="s">
        <v>49908</v>
      </c>
      <c r="I1348" s="270" t="s">
        <v>49909</v>
      </c>
      <c r="J1348" s="135" t="s">
        <v>49910</v>
      </c>
      <c r="K1348" s="135" t="s">
        <v>49911</v>
      </c>
      <c r="L1348" s="210" t="s">
        <v>45700</v>
      </c>
      <c r="M1348" s="94" t="s">
        <v>43499</v>
      </c>
      <c r="N1348" s="115">
        <v>46</v>
      </c>
      <c r="O1348" s="107">
        <v>300</v>
      </c>
      <c r="P1348" s="108">
        <f t="shared" si="33"/>
        <v>13800</v>
      </c>
      <c r="Q1348" s="89" t="s">
        <v>12041</v>
      </c>
      <c r="R1348" s="119" t="s">
        <v>48283</v>
      </c>
      <c r="S1348" s="119">
        <v>591010000</v>
      </c>
      <c r="T1348" s="119">
        <v>50</v>
      </c>
    </row>
    <row r="1349" spans="2:20" ht="15" customHeight="1">
      <c r="B1349" s="90" t="s">
        <v>49912</v>
      </c>
      <c r="C1349" s="210" t="s">
        <v>44743</v>
      </c>
      <c r="D1349" s="404" t="s">
        <v>12050</v>
      </c>
      <c r="E1349" s="270" t="s">
        <v>49913</v>
      </c>
      <c r="F1349" s="270" t="s">
        <v>49907</v>
      </c>
      <c r="G1349" s="270" t="s">
        <v>46882</v>
      </c>
      <c r="H1349" s="270" t="s">
        <v>49914</v>
      </c>
      <c r="I1349" s="270" t="s">
        <v>49915</v>
      </c>
      <c r="J1349" s="135" t="s">
        <v>49916</v>
      </c>
      <c r="K1349" s="135" t="s">
        <v>49917</v>
      </c>
      <c r="L1349" s="210" t="s">
        <v>45700</v>
      </c>
      <c r="M1349" s="94" t="s">
        <v>43499</v>
      </c>
      <c r="N1349" s="115">
        <v>12</v>
      </c>
      <c r="O1349" s="107">
        <v>325</v>
      </c>
      <c r="P1349" s="108">
        <f t="shared" si="33"/>
        <v>3900</v>
      </c>
      <c r="Q1349" s="89" t="s">
        <v>12041</v>
      </c>
      <c r="R1349" s="119" t="s">
        <v>48283</v>
      </c>
      <c r="S1349" s="119">
        <v>591010000</v>
      </c>
      <c r="T1349" s="119">
        <v>50</v>
      </c>
    </row>
    <row r="1350" spans="2:20" ht="15" customHeight="1">
      <c r="B1350" s="90" t="s">
        <v>49918</v>
      </c>
      <c r="C1350" s="210" t="s">
        <v>44743</v>
      </c>
      <c r="D1350" s="404" t="s">
        <v>12050</v>
      </c>
      <c r="E1350" s="270" t="s">
        <v>49906</v>
      </c>
      <c r="F1350" s="270" t="s">
        <v>49907</v>
      </c>
      <c r="G1350" s="270" t="s">
        <v>46882</v>
      </c>
      <c r="H1350" s="270" t="s">
        <v>49908</v>
      </c>
      <c r="I1350" s="270" t="s">
        <v>49909</v>
      </c>
      <c r="J1350" s="135" t="s">
        <v>49919</v>
      </c>
      <c r="K1350" s="135" t="s">
        <v>49919</v>
      </c>
      <c r="L1350" s="210" t="s">
        <v>45700</v>
      </c>
      <c r="M1350" s="94" t="s">
        <v>43499</v>
      </c>
      <c r="N1350" s="115">
        <v>50</v>
      </c>
      <c r="O1350" s="107">
        <v>350</v>
      </c>
      <c r="P1350" s="108">
        <f t="shared" si="33"/>
        <v>17500</v>
      </c>
      <c r="Q1350" s="89" t="s">
        <v>12041</v>
      </c>
      <c r="R1350" s="119" t="s">
        <v>48283</v>
      </c>
      <c r="S1350" s="119">
        <v>591010000</v>
      </c>
      <c r="T1350" s="119">
        <v>50</v>
      </c>
    </row>
    <row r="1351" spans="2:20" ht="15" customHeight="1">
      <c r="B1351" s="90" t="s">
        <v>49920</v>
      </c>
      <c r="C1351" s="210" t="s">
        <v>44743</v>
      </c>
      <c r="D1351" s="404" t="s">
        <v>12050</v>
      </c>
      <c r="E1351" s="270" t="s">
        <v>49921</v>
      </c>
      <c r="F1351" s="270" t="s">
        <v>49922</v>
      </c>
      <c r="G1351" s="270" t="s">
        <v>49923</v>
      </c>
      <c r="H1351" s="270" t="s">
        <v>49924</v>
      </c>
      <c r="I1351" s="270" t="s">
        <v>49925</v>
      </c>
      <c r="J1351" s="135" t="s">
        <v>49926</v>
      </c>
      <c r="K1351" s="135" t="s">
        <v>49926</v>
      </c>
      <c r="L1351" s="210" t="s">
        <v>45700</v>
      </c>
      <c r="M1351" s="98" t="s">
        <v>44643</v>
      </c>
      <c r="N1351" s="115">
        <v>260</v>
      </c>
      <c r="O1351" s="107">
        <v>100</v>
      </c>
      <c r="P1351" s="108">
        <f t="shared" si="33"/>
        <v>26000</v>
      </c>
      <c r="Q1351" s="89" t="s">
        <v>12041</v>
      </c>
      <c r="R1351" s="119" t="s">
        <v>48283</v>
      </c>
      <c r="S1351" s="119">
        <v>591010000</v>
      </c>
      <c r="T1351" s="119">
        <v>50</v>
      </c>
    </row>
    <row r="1352" spans="2:20" ht="15" customHeight="1">
      <c r="B1352" s="90" t="s">
        <v>49927</v>
      </c>
      <c r="C1352" s="210" t="s">
        <v>44743</v>
      </c>
      <c r="D1352" s="404" t="s">
        <v>12050</v>
      </c>
      <c r="E1352" s="270" t="s">
        <v>49928</v>
      </c>
      <c r="F1352" s="270" t="s">
        <v>49922</v>
      </c>
      <c r="G1352" s="270" t="s">
        <v>49923</v>
      </c>
      <c r="H1352" s="270" t="s">
        <v>49929</v>
      </c>
      <c r="I1352" s="270" t="s">
        <v>49930</v>
      </c>
      <c r="J1352" s="135" t="s">
        <v>49931</v>
      </c>
      <c r="K1352" s="135" t="s">
        <v>49931</v>
      </c>
      <c r="L1352" s="210" t="s">
        <v>45700</v>
      </c>
      <c r="M1352" s="98" t="s">
        <v>44643</v>
      </c>
      <c r="N1352" s="115">
        <v>100</v>
      </c>
      <c r="O1352" s="107">
        <v>120</v>
      </c>
      <c r="P1352" s="108">
        <f t="shared" si="33"/>
        <v>12000</v>
      </c>
      <c r="Q1352" s="89" t="s">
        <v>12041</v>
      </c>
      <c r="R1352" s="119" t="s">
        <v>48283</v>
      </c>
      <c r="S1352" s="119">
        <v>591010000</v>
      </c>
      <c r="T1352" s="119">
        <v>50</v>
      </c>
    </row>
    <row r="1353" spans="2:20" ht="15" customHeight="1">
      <c r="B1353" s="90" t="s">
        <v>49932</v>
      </c>
      <c r="C1353" s="210" t="s">
        <v>44743</v>
      </c>
      <c r="D1353" s="404" t="s">
        <v>12050</v>
      </c>
      <c r="E1353" s="270" t="s">
        <v>49933</v>
      </c>
      <c r="F1353" s="270" t="s">
        <v>49922</v>
      </c>
      <c r="G1353" s="270" t="s">
        <v>49923</v>
      </c>
      <c r="H1353" s="270" t="s">
        <v>49934</v>
      </c>
      <c r="I1353" s="270" t="s">
        <v>49935</v>
      </c>
      <c r="J1353" s="135" t="s">
        <v>49936</v>
      </c>
      <c r="K1353" s="135" t="s">
        <v>49936</v>
      </c>
      <c r="L1353" s="210" t="s">
        <v>45700</v>
      </c>
      <c r="M1353" s="98" t="s">
        <v>44643</v>
      </c>
      <c r="N1353" s="115">
        <v>95</v>
      </c>
      <c r="O1353" s="107">
        <v>200</v>
      </c>
      <c r="P1353" s="108">
        <f t="shared" si="33"/>
        <v>19000</v>
      </c>
      <c r="Q1353" s="89" t="s">
        <v>12041</v>
      </c>
      <c r="R1353" s="119" t="s">
        <v>48283</v>
      </c>
      <c r="S1353" s="119">
        <v>591010000</v>
      </c>
      <c r="T1353" s="119">
        <v>50</v>
      </c>
    </row>
    <row r="1354" spans="2:20" ht="15" customHeight="1">
      <c r="B1354" s="90" t="s">
        <v>49937</v>
      </c>
      <c r="C1354" s="210" t="s">
        <v>44743</v>
      </c>
      <c r="D1354" s="404" t="s">
        <v>12050</v>
      </c>
      <c r="E1354" s="270" t="s">
        <v>49938</v>
      </c>
      <c r="F1354" s="270" t="s">
        <v>49939</v>
      </c>
      <c r="G1354" s="270" t="s">
        <v>49940</v>
      </c>
      <c r="H1354" s="270" t="s">
        <v>49941</v>
      </c>
      <c r="I1354" s="270" t="s">
        <v>49942</v>
      </c>
      <c r="J1354" s="135" t="s">
        <v>49943</v>
      </c>
      <c r="K1354" s="135" t="s">
        <v>49943</v>
      </c>
      <c r="L1354" s="210" t="s">
        <v>45700</v>
      </c>
      <c r="M1354" s="94" t="s">
        <v>43499</v>
      </c>
      <c r="N1354" s="115">
        <v>20</v>
      </c>
      <c r="O1354" s="107">
        <v>45</v>
      </c>
      <c r="P1354" s="108">
        <f t="shared" si="33"/>
        <v>900</v>
      </c>
      <c r="Q1354" s="89" t="s">
        <v>12041</v>
      </c>
      <c r="R1354" s="119" t="s">
        <v>48283</v>
      </c>
      <c r="S1354" s="119">
        <v>591010000</v>
      </c>
      <c r="T1354" s="119">
        <v>50</v>
      </c>
    </row>
    <row r="1355" spans="2:20" ht="15" customHeight="1">
      <c r="B1355" s="90" t="s">
        <v>49944</v>
      </c>
      <c r="C1355" s="210" t="s">
        <v>44743</v>
      </c>
      <c r="D1355" s="404" t="s">
        <v>12050</v>
      </c>
      <c r="E1355" s="270" t="s">
        <v>49938</v>
      </c>
      <c r="F1355" s="270" t="s">
        <v>49939</v>
      </c>
      <c r="G1355" s="270" t="s">
        <v>49940</v>
      </c>
      <c r="H1355" s="270" t="s">
        <v>49945</v>
      </c>
      <c r="I1355" s="270" t="s">
        <v>49942</v>
      </c>
      <c r="J1355" s="135" t="s">
        <v>49946</v>
      </c>
      <c r="K1355" s="135" t="s">
        <v>49946</v>
      </c>
      <c r="L1355" s="210" t="s">
        <v>45700</v>
      </c>
      <c r="M1355" s="94" t="s">
        <v>43499</v>
      </c>
      <c r="N1355" s="115">
        <v>20</v>
      </c>
      <c r="O1355" s="107">
        <v>170</v>
      </c>
      <c r="P1355" s="108">
        <f t="shared" si="33"/>
        <v>3400</v>
      </c>
      <c r="Q1355" s="89" t="s">
        <v>12041</v>
      </c>
      <c r="R1355" s="119" t="s">
        <v>48283</v>
      </c>
      <c r="S1355" s="119">
        <v>591010000</v>
      </c>
      <c r="T1355" s="119">
        <v>50</v>
      </c>
    </row>
    <row r="1356" spans="2:20" ht="15" customHeight="1">
      <c r="B1356" s="90" t="s">
        <v>49947</v>
      </c>
      <c r="C1356" s="210" t="s">
        <v>44743</v>
      </c>
      <c r="D1356" s="404" t="s">
        <v>12050</v>
      </c>
      <c r="E1356" s="270" t="s">
        <v>49938</v>
      </c>
      <c r="F1356" s="270" t="s">
        <v>49939</v>
      </c>
      <c r="G1356" s="270" t="s">
        <v>49940</v>
      </c>
      <c r="H1356" s="270" t="s">
        <v>49945</v>
      </c>
      <c r="I1356" s="270" t="s">
        <v>49942</v>
      </c>
      <c r="J1356" s="135" t="s">
        <v>49948</v>
      </c>
      <c r="K1356" s="135" t="s">
        <v>49948</v>
      </c>
      <c r="L1356" s="210" t="s">
        <v>45700</v>
      </c>
      <c r="M1356" s="94" t="s">
        <v>43499</v>
      </c>
      <c r="N1356" s="115">
        <v>10</v>
      </c>
      <c r="O1356" s="107">
        <v>320</v>
      </c>
      <c r="P1356" s="108">
        <f t="shared" si="33"/>
        <v>3200</v>
      </c>
      <c r="Q1356" s="89" t="s">
        <v>12041</v>
      </c>
      <c r="R1356" s="119" t="s">
        <v>48283</v>
      </c>
      <c r="S1356" s="119">
        <v>591010000</v>
      </c>
      <c r="T1356" s="119">
        <v>50</v>
      </c>
    </row>
    <row r="1357" spans="2:20" ht="15" customHeight="1">
      <c r="B1357" s="90" t="s">
        <v>49949</v>
      </c>
      <c r="C1357" s="210" t="s">
        <v>44743</v>
      </c>
      <c r="D1357" s="404" t="s">
        <v>12050</v>
      </c>
      <c r="E1357" s="270" t="s">
        <v>49950</v>
      </c>
      <c r="F1357" s="270" t="s">
        <v>49951</v>
      </c>
      <c r="G1357" s="270" t="s">
        <v>49952</v>
      </c>
      <c r="H1357" s="270" t="s">
        <v>49953</v>
      </c>
      <c r="I1357" s="270" t="s">
        <v>49954</v>
      </c>
      <c r="J1357" s="135" t="s">
        <v>49955</v>
      </c>
      <c r="K1357" s="135" t="s">
        <v>49955</v>
      </c>
      <c r="L1357" s="210" t="s">
        <v>45700</v>
      </c>
      <c r="M1357" s="94" t="s">
        <v>43499</v>
      </c>
      <c r="N1357" s="115">
        <v>250</v>
      </c>
      <c r="O1357" s="107">
        <v>90</v>
      </c>
      <c r="P1357" s="108">
        <f t="shared" si="33"/>
        <v>22500</v>
      </c>
      <c r="Q1357" s="89" t="s">
        <v>12041</v>
      </c>
      <c r="R1357" s="119" t="s">
        <v>48283</v>
      </c>
      <c r="S1357" s="119">
        <v>591010000</v>
      </c>
      <c r="T1357" s="119">
        <v>50</v>
      </c>
    </row>
    <row r="1358" spans="2:20" ht="15" customHeight="1">
      <c r="B1358" s="90" t="s">
        <v>49956</v>
      </c>
      <c r="C1358" s="210" t="s">
        <v>44743</v>
      </c>
      <c r="D1358" s="404" t="s">
        <v>12050</v>
      </c>
      <c r="E1358" s="270" t="s">
        <v>49950</v>
      </c>
      <c r="F1358" s="270" t="s">
        <v>49951</v>
      </c>
      <c r="G1358" s="270" t="s">
        <v>49952</v>
      </c>
      <c r="H1358" s="270" t="s">
        <v>49953</v>
      </c>
      <c r="I1358" s="270" t="s">
        <v>49954</v>
      </c>
      <c r="J1358" s="135" t="s">
        <v>49957</v>
      </c>
      <c r="K1358" s="135" t="s">
        <v>49957</v>
      </c>
      <c r="L1358" s="210" t="s">
        <v>45700</v>
      </c>
      <c r="M1358" s="94" t="s">
        <v>43499</v>
      </c>
      <c r="N1358" s="115">
        <v>250</v>
      </c>
      <c r="O1358" s="107">
        <v>125.2</v>
      </c>
      <c r="P1358" s="108">
        <f t="shared" si="33"/>
        <v>31300</v>
      </c>
      <c r="Q1358" s="89" t="s">
        <v>12041</v>
      </c>
      <c r="R1358" s="119" t="s">
        <v>48283</v>
      </c>
      <c r="S1358" s="119">
        <v>591010000</v>
      </c>
      <c r="T1358" s="119">
        <v>50</v>
      </c>
    </row>
    <row r="1359" spans="2:20" ht="15" customHeight="1">
      <c r="B1359" s="90" t="s">
        <v>49958</v>
      </c>
      <c r="C1359" s="210" t="s">
        <v>44743</v>
      </c>
      <c r="D1359" s="404" t="s">
        <v>12050</v>
      </c>
      <c r="E1359" s="270" t="s">
        <v>48445</v>
      </c>
      <c r="F1359" s="270" t="s">
        <v>49959</v>
      </c>
      <c r="G1359" s="270" t="s">
        <v>48447</v>
      </c>
      <c r="H1359" s="270" t="s">
        <v>49960</v>
      </c>
      <c r="I1359" s="270" t="s">
        <v>48449</v>
      </c>
      <c r="J1359" s="135" t="s">
        <v>49961</v>
      </c>
      <c r="K1359" s="135" t="s">
        <v>49962</v>
      </c>
      <c r="L1359" s="210" t="s">
        <v>45700</v>
      </c>
      <c r="M1359" s="94" t="s">
        <v>47340</v>
      </c>
      <c r="N1359" s="115">
        <v>50</v>
      </c>
      <c r="O1359" s="107">
        <v>230</v>
      </c>
      <c r="P1359" s="108">
        <f t="shared" si="33"/>
        <v>11500</v>
      </c>
      <c r="Q1359" s="89" t="s">
        <v>12041</v>
      </c>
      <c r="R1359" s="119" t="s">
        <v>48283</v>
      </c>
      <c r="S1359" s="119">
        <v>591010000</v>
      </c>
      <c r="T1359" s="119">
        <v>50</v>
      </c>
    </row>
    <row r="1360" spans="2:20" ht="15" customHeight="1">
      <c r="B1360" s="90" t="s">
        <v>49963</v>
      </c>
      <c r="C1360" s="210" t="s">
        <v>44743</v>
      </c>
      <c r="D1360" s="404" t="s">
        <v>12050</v>
      </c>
      <c r="E1360" s="270" t="s">
        <v>49964</v>
      </c>
      <c r="F1360" s="270" t="s">
        <v>47105</v>
      </c>
      <c r="G1360" s="270" t="s">
        <v>47106</v>
      </c>
      <c r="H1360" s="270" t="s">
        <v>49965</v>
      </c>
      <c r="I1360" s="270" t="s">
        <v>49966</v>
      </c>
      <c r="J1360" s="135" t="s">
        <v>49967</v>
      </c>
      <c r="K1360" s="135" t="s">
        <v>49967</v>
      </c>
      <c r="L1360" s="210" t="s">
        <v>45700</v>
      </c>
      <c r="M1360" s="94" t="s">
        <v>43499</v>
      </c>
      <c r="N1360" s="115">
        <v>3</v>
      </c>
      <c r="O1360" s="107">
        <v>1000</v>
      </c>
      <c r="P1360" s="108">
        <f t="shared" si="33"/>
        <v>3000</v>
      </c>
      <c r="Q1360" s="89" t="s">
        <v>12041</v>
      </c>
      <c r="R1360" s="119" t="s">
        <v>48283</v>
      </c>
      <c r="S1360" s="119">
        <v>591010000</v>
      </c>
      <c r="T1360" s="119">
        <v>50</v>
      </c>
    </row>
    <row r="1361" spans="2:20" ht="15" customHeight="1">
      <c r="B1361" s="90" t="s">
        <v>49968</v>
      </c>
      <c r="C1361" s="210" t="s">
        <v>44743</v>
      </c>
      <c r="D1361" s="404" t="s">
        <v>12050</v>
      </c>
      <c r="E1361" s="270" t="s">
        <v>49969</v>
      </c>
      <c r="F1361" s="270" t="s">
        <v>49970</v>
      </c>
      <c r="G1361" s="270" t="s">
        <v>49971</v>
      </c>
      <c r="H1361" s="270" t="s">
        <v>49972</v>
      </c>
      <c r="I1361" s="270" t="s">
        <v>49973</v>
      </c>
      <c r="J1361" s="135" t="s">
        <v>49974</v>
      </c>
      <c r="K1361" s="135" t="s">
        <v>49974</v>
      </c>
      <c r="L1361" s="210" t="s">
        <v>45700</v>
      </c>
      <c r="M1361" s="94" t="s">
        <v>43499</v>
      </c>
      <c r="N1361" s="115">
        <v>32</v>
      </c>
      <c r="O1361" s="107">
        <v>550</v>
      </c>
      <c r="P1361" s="108">
        <f t="shared" si="33"/>
        <v>17600</v>
      </c>
      <c r="Q1361" s="89" t="s">
        <v>12041</v>
      </c>
      <c r="R1361" s="119" t="s">
        <v>48283</v>
      </c>
      <c r="S1361" s="119">
        <v>591010000</v>
      </c>
      <c r="T1361" s="119">
        <v>50</v>
      </c>
    </row>
    <row r="1362" spans="2:20" ht="15" customHeight="1">
      <c r="B1362" s="90" t="s">
        <v>49975</v>
      </c>
      <c r="C1362" s="210" t="s">
        <v>44743</v>
      </c>
      <c r="D1362" s="404" t="s">
        <v>12050</v>
      </c>
      <c r="E1362" s="270" t="s">
        <v>49976</v>
      </c>
      <c r="F1362" s="270" t="s">
        <v>49977</v>
      </c>
      <c r="G1362" s="270" t="s">
        <v>44929</v>
      </c>
      <c r="H1362" s="270" t="s">
        <v>49978</v>
      </c>
      <c r="I1362" s="270" t="s">
        <v>49979</v>
      </c>
      <c r="J1362" s="135" t="s">
        <v>49980</v>
      </c>
      <c r="K1362" s="135" t="s">
        <v>49981</v>
      </c>
      <c r="L1362" s="210" t="s">
        <v>45700</v>
      </c>
      <c r="M1362" s="94" t="s">
        <v>43499</v>
      </c>
      <c r="N1362" s="115">
        <v>32</v>
      </c>
      <c r="O1362" s="107">
        <v>2200</v>
      </c>
      <c r="P1362" s="108">
        <f t="shared" si="33"/>
        <v>70400</v>
      </c>
      <c r="Q1362" s="89" t="s">
        <v>12041</v>
      </c>
      <c r="R1362" s="119" t="s">
        <v>48283</v>
      </c>
      <c r="S1362" s="119">
        <v>591010000</v>
      </c>
      <c r="T1362" s="119">
        <v>50</v>
      </c>
    </row>
    <row r="1363" spans="2:20" ht="15" customHeight="1">
      <c r="B1363" s="90" t="s">
        <v>49982</v>
      </c>
      <c r="C1363" s="210" t="s">
        <v>44743</v>
      </c>
      <c r="D1363" s="404" t="s">
        <v>12050</v>
      </c>
      <c r="E1363" s="270" t="s">
        <v>49976</v>
      </c>
      <c r="F1363" s="270" t="s">
        <v>44929</v>
      </c>
      <c r="G1363" s="270" t="s">
        <v>44929</v>
      </c>
      <c r="H1363" s="270" t="s">
        <v>49978</v>
      </c>
      <c r="I1363" s="270" t="s">
        <v>49979</v>
      </c>
      <c r="J1363" s="135" t="s">
        <v>49983</v>
      </c>
      <c r="K1363" s="135" t="s">
        <v>49984</v>
      </c>
      <c r="L1363" s="210" t="s">
        <v>45700</v>
      </c>
      <c r="M1363" s="94" t="s">
        <v>43499</v>
      </c>
      <c r="N1363" s="115">
        <v>22</v>
      </c>
      <c r="O1363" s="107">
        <v>3800</v>
      </c>
      <c r="P1363" s="108">
        <f t="shared" si="33"/>
        <v>83600</v>
      </c>
      <c r="Q1363" s="89" t="s">
        <v>12041</v>
      </c>
      <c r="R1363" s="119" t="s">
        <v>48283</v>
      </c>
      <c r="S1363" s="119">
        <v>591010000</v>
      </c>
      <c r="T1363" s="119">
        <v>50</v>
      </c>
    </row>
    <row r="1364" spans="2:20" ht="15" customHeight="1">
      <c r="B1364" s="90" t="s">
        <v>49985</v>
      </c>
      <c r="C1364" s="210" t="s">
        <v>44743</v>
      </c>
      <c r="D1364" s="404" t="s">
        <v>12050</v>
      </c>
      <c r="E1364" s="270" t="s">
        <v>49986</v>
      </c>
      <c r="F1364" s="270" t="s">
        <v>49987</v>
      </c>
      <c r="G1364" s="270" t="s">
        <v>49987</v>
      </c>
      <c r="H1364" s="270" t="s">
        <v>49988</v>
      </c>
      <c r="I1364" s="270" t="s">
        <v>49989</v>
      </c>
      <c r="J1364" s="135" t="s">
        <v>49990</v>
      </c>
      <c r="K1364" s="135" t="s">
        <v>49990</v>
      </c>
      <c r="L1364" s="210" t="s">
        <v>45700</v>
      </c>
      <c r="M1364" s="94" t="s">
        <v>43499</v>
      </c>
      <c r="N1364" s="115">
        <v>22</v>
      </c>
      <c r="O1364" s="107">
        <v>750</v>
      </c>
      <c r="P1364" s="108">
        <f t="shared" si="33"/>
        <v>16500</v>
      </c>
      <c r="Q1364" s="89" t="s">
        <v>12041</v>
      </c>
      <c r="R1364" s="119" t="s">
        <v>48283</v>
      </c>
      <c r="S1364" s="119">
        <v>591010000</v>
      </c>
      <c r="T1364" s="119">
        <v>50</v>
      </c>
    </row>
    <row r="1365" spans="2:20" ht="15" customHeight="1">
      <c r="B1365" s="90" t="s">
        <v>49991</v>
      </c>
      <c r="C1365" s="210" t="s">
        <v>44743</v>
      </c>
      <c r="D1365" s="404" t="s">
        <v>12050</v>
      </c>
      <c r="E1365" s="270" t="s">
        <v>49874</v>
      </c>
      <c r="F1365" s="270" t="s">
        <v>47226</v>
      </c>
      <c r="G1365" s="270" t="s">
        <v>47227</v>
      </c>
      <c r="H1365" s="270" t="s">
        <v>49876</v>
      </c>
      <c r="I1365" s="270" t="s">
        <v>49877</v>
      </c>
      <c r="J1365" s="135" t="s">
        <v>49992</v>
      </c>
      <c r="K1365" s="135" t="s">
        <v>49992</v>
      </c>
      <c r="L1365" s="210" t="s">
        <v>45700</v>
      </c>
      <c r="M1365" s="94" t="s">
        <v>43499</v>
      </c>
      <c r="N1365" s="115">
        <v>1</v>
      </c>
      <c r="O1365" s="107">
        <v>40000</v>
      </c>
      <c r="P1365" s="108">
        <f t="shared" si="33"/>
        <v>40000</v>
      </c>
      <c r="Q1365" s="89" t="s">
        <v>12041</v>
      </c>
      <c r="R1365" s="119" t="s">
        <v>48283</v>
      </c>
      <c r="S1365" s="119">
        <v>591010000</v>
      </c>
      <c r="T1365" s="119">
        <v>50</v>
      </c>
    </row>
    <row r="1366" spans="2:20" ht="15" customHeight="1">
      <c r="B1366" s="90" t="s">
        <v>49993</v>
      </c>
      <c r="C1366" s="210" t="s">
        <v>44743</v>
      </c>
      <c r="D1366" s="404" t="s">
        <v>12050</v>
      </c>
      <c r="E1366" s="270" t="s">
        <v>49874</v>
      </c>
      <c r="F1366" s="270" t="s">
        <v>47226</v>
      </c>
      <c r="G1366" s="270" t="s">
        <v>47227</v>
      </c>
      <c r="H1366" s="270" t="s">
        <v>49876</v>
      </c>
      <c r="I1366" s="270" t="s">
        <v>49877</v>
      </c>
      <c r="J1366" s="135" t="s">
        <v>49994</v>
      </c>
      <c r="K1366" s="135" t="s">
        <v>49994</v>
      </c>
      <c r="L1366" s="210" t="s">
        <v>45700</v>
      </c>
      <c r="M1366" s="94" t="s">
        <v>43499</v>
      </c>
      <c r="N1366" s="115">
        <v>1</v>
      </c>
      <c r="O1366" s="107">
        <v>19000</v>
      </c>
      <c r="P1366" s="108">
        <f t="shared" si="33"/>
        <v>19000</v>
      </c>
      <c r="Q1366" s="89" t="s">
        <v>12041</v>
      </c>
      <c r="R1366" s="119" t="s">
        <v>48283</v>
      </c>
      <c r="S1366" s="119">
        <v>591010000</v>
      </c>
      <c r="T1366" s="119">
        <v>50</v>
      </c>
    </row>
    <row r="1367" spans="2:20" ht="15" customHeight="1">
      <c r="B1367" s="90" t="s">
        <v>49995</v>
      </c>
      <c r="C1367" s="210" t="s">
        <v>44743</v>
      </c>
      <c r="D1367" s="135" t="s">
        <v>12050</v>
      </c>
      <c r="E1367" s="270" t="s">
        <v>49996</v>
      </c>
      <c r="F1367" s="270" t="s">
        <v>49997</v>
      </c>
      <c r="G1367" s="270" t="s">
        <v>49998</v>
      </c>
      <c r="H1367" s="270" t="s">
        <v>49999</v>
      </c>
      <c r="I1367" s="270" t="s">
        <v>50000</v>
      </c>
      <c r="J1367" s="135" t="s">
        <v>50001</v>
      </c>
      <c r="K1367" s="135" t="s">
        <v>50000</v>
      </c>
      <c r="L1367" s="210" t="s">
        <v>45700</v>
      </c>
      <c r="M1367" s="84" t="s">
        <v>43499</v>
      </c>
      <c r="N1367" s="97">
        <v>4</v>
      </c>
      <c r="O1367" s="97">
        <v>425000</v>
      </c>
      <c r="P1367" s="108">
        <f t="shared" si="33"/>
        <v>1700000</v>
      </c>
      <c r="Q1367" s="89" t="s">
        <v>12041</v>
      </c>
      <c r="R1367" s="257" t="s">
        <v>50002</v>
      </c>
      <c r="S1367" s="83">
        <v>591010000</v>
      </c>
      <c r="T1367" s="83">
        <v>50</v>
      </c>
    </row>
    <row r="1368" spans="2:20" ht="15" customHeight="1">
      <c r="B1368" s="90" t="s">
        <v>50003</v>
      </c>
      <c r="C1368" s="210" t="s">
        <v>44743</v>
      </c>
      <c r="D1368" s="404" t="s">
        <v>12050</v>
      </c>
      <c r="E1368" s="135" t="s">
        <v>50004</v>
      </c>
      <c r="F1368" s="135" t="s">
        <v>50005</v>
      </c>
      <c r="G1368" s="135" t="s">
        <v>50006</v>
      </c>
      <c r="H1368" s="135" t="s">
        <v>50007</v>
      </c>
      <c r="I1368" s="135" t="s">
        <v>50008</v>
      </c>
      <c r="J1368" s="135" t="s">
        <v>50009</v>
      </c>
      <c r="K1368" s="135" t="s">
        <v>50010</v>
      </c>
      <c r="L1368" s="210" t="s">
        <v>45700</v>
      </c>
      <c r="M1368" s="94" t="s">
        <v>44467</v>
      </c>
      <c r="N1368" s="297">
        <v>1</v>
      </c>
      <c r="O1368" s="258">
        <v>280000</v>
      </c>
      <c r="P1368" s="108">
        <f t="shared" si="33"/>
        <v>280000</v>
      </c>
      <c r="Q1368" s="89" t="s">
        <v>12041</v>
      </c>
      <c r="R1368" s="119" t="s">
        <v>44901</v>
      </c>
      <c r="S1368" s="119">
        <v>591010000</v>
      </c>
      <c r="T1368" s="119">
        <v>50</v>
      </c>
    </row>
    <row r="1369" spans="2:20" ht="15" customHeight="1">
      <c r="B1369" s="90" t="s">
        <v>50011</v>
      </c>
      <c r="C1369" s="210" t="s">
        <v>44743</v>
      </c>
      <c r="D1369" s="404" t="s">
        <v>12050</v>
      </c>
      <c r="E1369" s="270" t="s">
        <v>50012</v>
      </c>
      <c r="F1369" s="270" t="s">
        <v>50013</v>
      </c>
      <c r="G1369" s="270" t="s">
        <v>50014</v>
      </c>
      <c r="H1369" s="270" t="s">
        <v>50015</v>
      </c>
      <c r="I1369" s="270" t="s">
        <v>50016</v>
      </c>
      <c r="J1369" s="135" t="s">
        <v>50017</v>
      </c>
      <c r="K1369" s="135" t="s">
        <v>50018</v>
      </c>
      <c r="L1369" s="210" t="s">
        <v>45700</v>
      </c>
      <c r="M1369" s="94" t="s">
        <v>43499</v>
      </c>
      <c r="N1369" s="107">
        <v>4</v>
      </c>
      <c r="O1369" s="107">
        <v>4750</v>
      </c>
      <c r="P1369" s="108">
        <f t="shared" si="33"/>
        <v>19000</v>
      </c>
      <c r="Q1369" s="89" t="s">
        <v>12041</v>
      </c>
      <c r="R1369" s="119" t="s">
        <v>50019</v>
      </c>
      <c r="S1369" s="119">
        <v>591010000</v>
      </c>
      <c r="T1369" s="119">
        <v>50</v>
      </c>
    </row>
    <row r="1370" spans="2:20" ht="15" customHeight="1">
      <c r="B1370" s="90" t="s">
        <v>50020</v>
      </c>
      <c r="C1370" s="210" t="s">
        <v>44743</v>
      </c>
      <c r="D1370" s="404" t="s">
        <v>12050</v>
      </c>
      <c r="E1370" s="270" t="s">
        <v>49950</v>
      </c>
      <c r="F1370" s="270" t="s">
        <v>49951</v>
      </c>
      <c r="G1370" s="270" t="s">
        <v>49952</v>
      </c>
      <c r="H1370" s="270" t="s">
        <v>49953</v>
      </c>
      <c r="I1370" s="270" t="s">
        <v>49954</v>
      </c>
      <c r="J1370" s="135" t="s">
        <v>50021</v>
      </c>
      <c r="K1370" s="135" t="s">
        <v>50022</v>
      </c>
      <c r="L1370" s="210" t="s">
        <v>45700</v>
      </c>
      <c r="M1370" s="94" t="s">
        <v>43499</v>
      </c>
      <c r="N1370" s="107">
        <v>4</v>
      </c>
      <c r="O1370" s="107">
        <v>6875</v>
      </c>
      <c r="P1370" s="108">
        <f t="shared" si="33"/>
        <v>27500</v>
      </c>
      <c r="Q1370" s="89" t="s">
        <v>12041</v>
      </c>
      <c r="R1370" s="119" t="s">
        <v>50019</v>
      </c>
      <c r="S1370" s="119">
        <v>591010000</v>
      </c>
      <c r="T1370" s="119">
        <v>50</v>
      </c>
    </row>
    <row r="1371" spans="2:20" ht="15" customHeight="1">
      <c r="B1371" s="90" t="s">
        <v>50023</v>
      </c>
      <c r="C1371" s="210" t="s">
        <v>44743</v>
      </c>
      <c r="D1371" s="404" t="s">
        <v>12050</v>
      </c>
      <c r="E1371" s="270" t="s">
        <v>50024</v>
      </c>
      <c r="F1371" s="270" t="s">
        <v>50025</v>
      </c>
      <c r="G1371" s="270" t="s">
        <v>50025</v>
      </c>
      <c r="H1371" s="270" t="s">
        <v>50026</v>
      </c>
      <c r="I1371" s="270" t="s">
        <v>50027</v>
      </c>
      <c r="J1371" s="135" t="s">
        <v>50028</v>
      </c>
      <c r="K1371" s="135" t="s">
        <v>50029</v>
      </c>
      <c r="L1371" s="210" t="s">
        <v>45700</v>
      </c>
      <c r="M1371" s="94" t="s">
        <v>43499</v>
      </c>
      <c r="N1371" s="107">
        <v>2</v>
      </c>
      <c r="O1371" s="107">
        <v>2500</v>
      </c>
      <c r="P1371" s="108">
        <f t="shared" si="33"/>
        <v>5000</v>
      </c>
      <c r="Q1371" s="89" t="s">
        <v>12041</v>
      </c>
      <c r="R1371" s="119" t="s">
        <v>50019</v>
      </c>
      <c r="S1371" s="119">
        <v>591010000</v>
      </c>
      <c r="T1371" s="119">
        <v>50</v>
      </c>
    </row>
    <row r="1372" spans="2:20" ht="15" customHeight="1">
      <c r="B1372" s="90" t="s">
        <v>50030</v>
      </c>
      <c r="C1372" s="210" t="s">
        <v>44743</v>
      </c>
      <c r="D1372" s="404" t="s">
        <v>12050</v>
      </c>
      <c r="E1372" s="270" t="s">
        <v>50024</v>
      </c>
      <c r="F1372" s="270" t="s">
        <v>50025</v>
      </c>
      <c r="G1372" s="270" t="s">
        <v>50025</v>
      </c>
      <c r="H1372" s="270" t="s">
        <v>50026</v>
      </c>
      <c r="I1372" s="270" t="s">
        <v>50027</v>
      </c>
      <c r="J1372" s="135" t="s">
        <v>50031</v>
      </c>
      <c r="K1372" s="135" t="s">
        <v>50032</v>
      </c>
      <c r="L1372" s="210" t="s">
        <v>45700</v>
      </c>
      <c r="M1372" s="94" t="s">
        <v>43499</v>
      </c>
      <c r="N1372" s="107">
        <v>2</v>
      </c>
      <c r="O1372" s="107">
        <v>2500</v>
      </c>
      <c r="P1372" s="108">
        <f t="shared" si="33"/>
        <v>5000</v>
      </c>
      <c r="Q1372" s="89" t="s">
        <v>12041</v>
      </c>
      <c r="R1372" s="119" t="s">
        <v>50019</v>
      </c>
      <c r="S1372" s="119">
        <v>591010000</v>
      </c>
      <c r="T1372" s="119">
        <v>50</v>
      </c>
    </row>
    <row r="1373" spans="2:20" ht="15" customHeight="1">
      <c r="B1373" s="90" t="s">
        <v>50033</v>
      </c>
      <c r="C1373" s="210" t="s">
        <v>44743</v>
      </c>
      <c r="D1373" s="404" t="s">
        <v>12050</v>
      </c>
      <c r="E1373" s="270" t="s">
        <v>50034</v>
      </c>
      <c r="F1373" s="270" t="s">
        <v>50035</v>
      </c>
      <c r="G1373" s="270" t="s">
        <v>50036</v>
      </c>
      <c r="H1373" s="270" t="s">
        <v>50037</v>
      </c>
      <c r="I1373" s="270" t="s">
        <v>50038</v>
      </c>
      <c r="J1373" s="135" t="s">
        <v>50039</v>
      </c>
      <c r="K1373" s="135" t="s">
        <v>50039</v>
      </c>
      <c r="L1373" s="210" t="s">
        <v>45700</v>
      </c>
      <c r="M1373" s="94" t="s">
        <v>43499</v>
      </c>
      <c r="N1373" s="107">
        <v>20</v>
      </c>
      <c r="O1373" s="107">
        <v>133950</v>
      </c>
      <c r="P1373" s="108">
        <f t="shared" si="33"/>
        <v>2679000</v>
      </c>
      <c r="Q1373" s="89" t="s">
        <v>12041</v>
      </c>
      <c r="R1373" s="119" t="s">
        <v>50019</v>
      </c>
      <c r="S1373" s="119">
        <v>591010000</v>
      </c>
      <c r="T1373" s="119">
        <v>50</v>
      </c>
    </row>
    <row r="1374" spans="2:20" ht="15" customHeight="1">
      <c r="B1374" s="90" t="s">
        <v>50040</v>
      </c>
      <c r="C1374" s="210" t="s">
        <v>44743</v>
      </c>
      <c r="D1374" s="404" t="s">
        <v>12050</v>
      </c>
      <c r="E1374" s="270" t="s">
        <v>50041</v>
      </c>
      <c r="F1374" s="270" t="s">
        <v>50042</v>
      </c>
      <c r="G1374" s="270" t="s">
        <v>50043</v>
      </c>
      <c r="H1374" s="270" t="s">
        <v>50044</v>
      </c>
      <c r="I1374" s="270" t="s">
        <v>50045</v>
      </c>
      <c r="J1374" s="135" t="s">
        <v>50046</v>
      </c>
      <c r="K1374" s="135" t="s">
        <v>50046</v>
      </c>
      <c r="L1374" s="210" t="s">
        <v>45700</v>
      </c>
      <c r="M1374" s="94" t="s">
        <v>43499</v>
      </c>
      <c r="N1374" s="107">
        <v>20</v>
      </c>
      <c r="O1374" s="107">
        <v>8950</v>
      </c>
      <c r="P1374" s="108">
        <f t="shared" si="33"/>
        <v>179000</v>
      </c>
      <c r="Q1374" s="89" t="s">
        <v>12041</v>
      </c>
      <c r="R1374" s="119" t="s">
        <v>50019</v>
      </c>
      <c r="S1374" s="119">
        <v>591010000</v>
      </c>
      <c r="T1374" s="119">
        <v>50</v>
      </c>
    </row>
    <row r="1375" spans="2:20" ht="15" customHeight="1">
      <c r="B1375" s="90" t="s">
        <v>50047</v>
      </c>
      <c r="C1375" s="210" t="s">
        <v>44743</v>
      </c>
      <c r="D1375" s="404" t="s">
        <v>12050</v>
      </c>
      <c r="E1375" s="270" t="s">
        <v>50048</v>
      </c>
      <c r="F1375" s="270" t="s">
        <v>50049</v>
      </c>
      <c r="G1375" s="270" t="s">
        <v>50050</v>
      </c>
      <c r="H1375" s="270" t="s">
        <v>50051</v>
      </c>
      <c r="I1375" s="270" t="s">
        <v>50052</v>
      </c>
      <c r="J1375" s="135" t="s">
        <v>50053</v>
      </c>
      <c r="K1375" s="135" t="s">
        <v>50054</v>
      </c>
      <c r="L1375" s="210" t="s">
        <v>45700</v>
      </c>
      <c r="M1375" s="94" t="s">
        <v>43499</v>
      </c>
      <c r="N1375" s="107">
        <v>20</v>
      </c>
      <c r="O1375" s="107">
        <v>1450</v>
      </c>
      <c r="P1375" s="108">
        <f t="shared" si="33"/>
        <v>29000</v>
      </c>
      <c r="Q1375" s="89" t="s">
        <v>12041</v>
      </c>
      <c r="R1375" s="119" t="s">
        <v>50019</v>
      </c>
      <c r="S1375" s="119">
        <v>591010000</v>
      </c>
      <c r="T1375" s="119">
        <v>50</v>
      </c>
    </row>
    <row r="1376" spans="2:20" ht="15" customHeight="1">
      <c r="B1376" s="90" t="s">
        <v>50055</v>
      </c>
      <c r="C1376" s="210" t="s">
        <v>44743</v>
      </c>
      <c r="D1376" s="404" t="s">
        <v>12050</v>
      </c>
      <c r="E1376" s="270" t="s">
        <v>47459</v>
      </c>
      <c r="F1376" s="270" t="s">
        <v>47173</v>
      </c>
      <c r="G1376" s="270" t="s">
        <v>43930</v>
      </c>
      <c r="H1376" s="270" t="s">
        <v>50056</v>
      </c>
      <c r="I1376" s="270" t="s">
        <v>47461</v>
      </c>
      <c r="J1376" s="135" t="s">
        <v>50057</v>
      </c>
      <c r="K1376" s="135" t="s">
        <v>50057</v>
      </c>
      <c r="L1376" s="210" t="s">
        <v>45700</v>
      </c>
      <c r="M1376" s="94" t="s">
        <v>43499</v>
      </c>
      <c r="N1376" s="107">
        <v>200</v>
      </c>
      <c r="O1376" s="107">
        <v>450</v>
      </c>
      <c r="P1376" s="108">
        <f t="shared" si="33"/>
        <v>90000</v>
      </c>
      <c r="Q1376" s="89" t="s">
        <v>12041</v>
      </c>
      <c r="R1376" s="119" t="s">
        <v>50019</v>
      </c>
      <c r="S1376" s="119">
        <v>591010000</v>
      </c>
      <c r="T1376" s="119">
        <v>50</v>
      </c>
    </row>
    <row r="1377" spans="2:20" ht="15" customHeight="1">
      <c r="B1377" s="90" t="s">
        <v>50058</v>
      </c>
      <c r="C1377" s="210" t="s">
        <v>44743</v>
      </c>
      <c r="D1377" s="404" t="s">
        <v>12050</v>
      </c>
      <c r="E1377" s="270" t="s">
        <v>47516</v>
      </c>
      <c r="F1377" s="270" t="s">
        <v>45680</v>
      </c>
      <c r="G1377" s="270" t="s">
        <v>43917</v>
      </c>
      <c r="H1377" s="270" t="s">
        <v>50059</v>
      </c>
      <c r="I1377" s="270" t="s">
        <v>47519</v>
      </c>
      <c r="J1377" s="135" t="s">
        <v>50060</v>
      </c>
      <c r="K1377" s="135" t="s">
        <v>50060</v>
      </c>
      <c r="L1377" s="210" t="s">
        <v>45700</v>
      </c>
      <c r="M1377" s="94" t="s">
        <v>43499</v>
      </c>
      <c r="N1377" s="107">
        <v>80</v>
      </c>
      <c r="O1377" s="107">
        <v>5000</v>
      </c>
      <c r="P1377" s="108">
        <f t="shared" si="33"/>
        <v>400000</v>
      </c>
      <c r="Q1377" s="89" t="s">
        <v>12041</v>
      </c>
      <c r="R1377" s="119" t="s">
        <v>50019</v>
      </c>
      <c r="S1377" s="119">
        <v>591010000</v>
      </c>
      <c r="T1377" s="119">
        <v>50</v>
      </c>
    </row>
    <row r="1378" spans="2:20" ht="15" customHeight="1">
      <c r="B1378" s="90" t="s">
        <v>50061</v>
      </c>
      <c r="C1378" s="210" t="s">
        <v>44743</v>
      </c>
      <c r="D1378" s="404" t="s">
        <v>12050</v>
      </c>
      <c r="E1378" s="270" t="s">
        <v>50062</v>
      </c>
      <c r="F1378" s="270" t="s">
        <v>50063</v>
      </c>
      <c r="G1378" s="270" t="s">
        <v>49087</v>
      </c>
      <c r="H1378" s="270" t="s">
        <v>50064</v>
      </c>
      <c r="I1378" s="270" t="s">
        <v>50065</v>
      </c>
      <c r="J1378" s="135" t="s">
        <v>50066</v>
      </c>
      <c r="K1378" s="135" t="s">
        <v>50066</v>
      </c>
      <c r="L1378" s="210" t="s">
        <v>45700</v>
      </c>
      <c r="M1378" s="94" t="s">
        <v>43499</v>
      </c>
      <c r="N1378" s="107">
        <v>40</v>
      </c>
      <c r="O1378" s="107">
        <v>3575</v>
      </c>
      <c r="P1378" s="108">
        <f t="shared" si="33"/>
        <v>143000</v>
      </c>
      <c r="Q1378" s="89" t="s">
        <v>12041</v>
      </c>
      <c r="R1378" s="119" t="s">
        <v>50019</v>
      </c>
      <c r="S1378" s="119">
        <v>591010000</v>
      </c>
      <c r="T1378" s="119">
        <v>50</v>
      </c>
    </row>
    <row r="1379" spans="2:20" ht="15" customHeight="1">
      <c r="B1379" s="90" t="s">
        <v>50067</v>
      </c>
      <c r="C1379" s="210" t="s">
        <v>44743</v>
      </c>
      <c r="D1379" s="404" t="s">
        <v>12050</v>
      </c>
      <c r="E1379" s="270" t="s">
        <v>50068</v>
      </c>
      <c r="F1379" s="270" t="s">
        <v>50069</v>
      </c>
      <c r="G1379" s="270" t="s">
        <v>50070</v>
      </c>
      <c r="H1379" s="270" t="s">
        <v>50071</v>
      </c>
      <c r="I1379" s="270" t="s">
        <v>50072</v>
      </c>
      <c r="J1379" s="135" t="s">
        <v>50073</v>
      </c>
      <c r="K1379" s="135" t="s">
        <v>50074</v>
      </c>
      <c r="L1379" s="210" t="s">
        <v>45700</v>
      </c>
      <c r="M1379" s="94" t="s">
        <v>43499</v>
      </c>
      <c r="N1379" s="107">
        <v>20</v>
      </c>
      <c r="O1379" s="107">
        <v>2700</v>
      </c>
      <c r="P1379" s="108">
        <f t="shared" si="33"/>
        <v>54000</v>
      </c>
      <c r="Q1379" s="89" t="s">
        <v>12041</v>
      </c>
      <c r="R1379" s="119" t="s">
        <v>50019</v>
      </c>
      <c r="S1379" s="119">
        <v>591010000</v>
      </c>
      <c r="T1379" s="119">
        <v>50</v>
      </c>
    </row>
    <row r="1380" spans="2:20" ht="15" customHeight="1">
      <c r="B1380" s="90" t="s">
        <v>50075</v>
      </c>
      <c r="C1380" s="210" t="s">
        <v>44743</v>
      </c>
      <c r="D1380" s="404" t="s">
        <v>12050</v>
      </c>
      <c r="E1380" s="270" t="s">
        <v>50076</v>
      </c>
      <c r="F1380" s="270" t="s">
        <v>50077</v>
      </c>
      <c r="G1380" s="270" t="s">
        <v>50078</v>
      </c>
      <c r="H1380" s="270" t="s">
        <v>50079</v>
      </c>
      <c r="I1380" s="270" t="s">
        <v>50080</v>
      </c>
      <c r="J1380" s="135" t="s">
        <v>50081</v>
      </c>
      <c r="K1380" s="135" t="s">
        <v>50081</v>
      </c>
      <c r="L1380" s="210" t="s">
        <v>45700</v>
      </c>
      <c r="M1380" s="87" t="s">
        <v>43499</v>
      </c>
      <c r="N1380" s="107">
        <v>20</v>
      </c>
      <c r="O1380" s="107">
        <v>750</v>
      </c>
      <c r="P1380" s="140">
        <f t="shared" si="33"/>
        <v>15000</v>
      </c>
      <c r="Q1380" s="141" t="s">
        <v>12041</v>
      </c>
      <c r="R1380" s="119" t="s">
        <v>50019</v>
      </c>
      <c r="S1380" s="119">
        <v>591010000</v>
      </c>
      <c r="T1380" s="119">
        <v>50</v>
      </c>
    </row>
    <row r="1381" spans="2:20" ht="15" customHeight="1">
      <c r="B1381" s="90" t="s">
        <v>50082</v>
      </c>
      <c r="C1381" s="210" t="s">
        <v>44743</v>
      </c>
      <c r="D1381" s="404" t="s">
        <v>12050</v>
      </c>
      <c r="E1381" s="270" t="s">
        <v>50083</v>
      </c>
      <c r="F1381" s="270" t="s">
        <v>50084</v>
      </c>
      <c r="G1381" s="270" t="s">
        <v>50085</v>
      </c>
      <c r="H1381" s="270" t="s">
        <v>50071</v>
      </c>
      <c r="I1381" s="270" t="s">
        <v>50072</v>
      </c>
      <c r="J1381" s="135" t="s">
        <v>50086</v>
      </c>
      <c r="K1381" s="135" t="s">
        <v>50086</v>
      </c>
      <c r="L1381" s="210" t="s">
        <v>45700</v>
      </c>
      <c r="M1381" s="94" t="s">
        <v>43499</v>
      </c>
      <c r="N1381" s="107">
        <v>40</v>
      </c>
      <c r="O1381" s="107">
        <v>5450</v>
      </c>
      <c r="P1381" s="108">
        <f t="shared" si="33"/>
        <v>218000</v>
      </c>
      <c r="Q1381" s="89" t="s">
        <v>12041</v>
      </c>
      <c r="R1381" s="119" t="s">
        <v>50019</v>
      </c>
      <c r="S1381" s="119">
        <v>591010000</v>
      </c>
      <c r="T1381" s="119">
        <v>50</v>
      </c>
    </row>
    <row r="1382" spans="2:20" ht="15" customHeight="1">
      <c r="B1382" s="90" t="s">
        <v>50087</v>
      </c>
      <c r="C1382" s="210" t="s">
        <v>44743</v>
      </c>
      <c r="D1382" s="404" t="s">
        <v>12050</v>
      </c>
      <c r="E1382" s="270" t="s">
        <v>50088</v>
      </c>
      <c r="F1382" s="270" t="s">
        <v>50089</v>
      </c>
      <c r="G1382" s="270" t="s">
        <v>46950</v>
      </c>
      <c r="H1382" s="270" t="s">
        <v>50090</v>
      </c>
      <c r="I1382" s="270" t="s">
        <v>50091</v>
      </c>
      <c r="J1382" s="135" t="s">
        <v>50092</v>
      </c>
      <c r="K1382" s="135" t="s">
        <v>50093</v>
      </c>
      <c r="L1382" s="210" t="s">
        <v>45700</v>
      </c>
      <c r="M1382" s="94" t="s">
        <v>43499</v>
      </c>
      <c r="N1382" s="107">
        <v>5</v>
      </c>
      <c r="O1382" s="107">
        <v>2800</v>
      </c>
      <c r="P1382" s="108">
        <f t="shared" si="33"/>
        <v>14000</v>
      </c>
      <c r="Q1382" s="89" t="s">
        <v>12041</v>
      </c>
      <c r="R1382" s="119" t="s">
        <v>50019</v>
      </c>
      <c r="S1382" s="119">
        <v>591010000</v>
      </c>
      <c r="T1382" s="119">
        <v>50</v>
      </c>
    </row>
    <row r="1383" spans="2:20" ht="15" customHeight="1">
      <c r="B1383" s="90" t="s">
        <v>50094</v>
      </c>
      <c r="C1383" s="210" t="s">
        <v>44743</v>
      </c>
      <c r="D1383" s="404" t="s">
        <v>12050</v>
      </c>
      <c r="E1383" s="270" t="s">
        <v>50088</v>
      </c>
      <c r="F1383" s="270" t="s">
        <v>50095</v>
      </c>
      <c r="G1383" s="270" t="s">
        <v>46950</v>
      </c>
      <c r="H1383" s="270" t="s">
        <v>50090</v>
      </c>
      <c r="I1383" s="270" t="s">
        <v>50091</v>
      </c>
      <c r="J1383" s="135" t="s">
        <v>50096</v>
      </c>
      <c r="K1383" s="135" t="s">
        <v>50097</v>
      </c>
      <c r="L1383" s="210" t="s">
        <v>45700</v>
      </c>
      <c r="M1383" s="94" t="s">
        <v>43499</v>
      </c>
      <c r="N1383" s="107">
        <v>15</v>
      </c>
      <c r="O1383" s="107">
        <v>6733.333333333333</v>
      </c>
      <c r="P1383" s="108">
        <f t="shared" si="33"/>
        <v>101000</v>
      </c>
      <c r="Q1383" s="89" t="s">
        <v>12041</v>
      </c>
      <c r="R1383" s="119" t="s">
        <v>50019</v>
      </c>
      <c r="S1383" s="119">
        <v>591010000</v>
      </c>
      <c r="T1383" s="119">
        <v>50</v>
      </c>
    </row>
    <row r="1384" spans="2:20" ht="15" customHeight="1">
      <c r="B1384" s="90" t="s">
        <v>50098</v>
      </c>
      <c r="C1384" s="210" t="s">
        <v>44743</v>
      </c>
      <c r="D1384" s="404" t="s">
        <v>12050</v>
      </c>
      <c r="E1384" s="270" t="s">
        <v>50088</v>
      </c>
      <c r="F1384" s="270" t="s">
        <v>50095</v>
      </c>
      <c r="G1384" s="270" t="s">
        <v>46950</v>
      </c>
      <c r="H1384" s="270" t="s">
        <v>50099</v>
      </c>
      <c r="I1384" s="270" t="s">
        <v>50091</v>
      </c>
      <c r="J1384" s="135" t="s">
        <v>50100</v>
      </c>
      <c r="K1384" s="135" t="s">
        <v>50101</v>
      </c>
      <c r="L1384" s="210" t="s">
        <v>45700</v>
      </c>
      <c r="M1384" s="94" t="s">
        <v>43499</v>
      </c>
      <c r="N1384" s="107">
        <v>9</v>
      </c>
      <c r="O1384" s="107">
        <v>31333.333333333332</v>
      </c>
      <c r="P1384" s="108">
        <f t="shared" si="33"/>
        <v>282000</v>
      </c>
      <c r="Q1384" s="89" t="s">
        <v>12041</v>
      </c>
      <c r="R1384" s="119" t="s">
        <v>50019</v>
      </c>
      <c r="S1384" s="119">
        <v>591010000</v>
      </c>
      <c r="T1384" s="119">
        <v>50</v>
      </c>
    </row>
    <row r="1385" spans="2:20" ht="15" customHeight="1">
      <c r="B1385" s="90" t="s">
        <v>50102</v>
      </c>
      <c r="C1385" s="210" t="s">
        <v>44743</v>
      </c>
      <c r="D1385" s="404" t="s">
        <v>12050</v>
      </c>
      <c r="E1385" s="270" t="s">
        <v>50088</v>
      </c>
      <c r="F1385" s="270" t="s">
        <v>50089</v>
      </c>
      <c r="G1385" s="270" t="s">
        <v>46950</v>
      </c>
      <c r="H1385" s="270" t="s">
        <v>50090</v>
      </c>
      <c r="I1385" s="270" t="s">
        <v>50091</v>
      </c>
      <c r="J1385" s="135" t="s">
        <v>50103</v>
      </c>
      <c r="K1385" s="135" t="s">
        <v>50104</v>
      </c>
      <c r="L1385" s="210" t="s">
        <v>45700</v>
      </c>
      <c r="M1385" s="94" t="s">
        <v>43499</v>
      </c>
      <c r="N1385" s="107">
        <v>6</v>
      </c>
      <c r="O1385" s="107">
        <v>35833.333333333336</v>
      </c>
      <c r="P1385" s="108">
        <f t="shared" si="33"/>
        <v>215000</v>
      </c>
      <c r="Q1385" s="89" t="s">
        <v>12041</v>
      </c>
      <c r="R1385" s="119" t="s">
        <v>50019</v>
      </c>
      <c r="S1385" s="119">
        <v>591010000</v>
      </c>
      <c r="T1385" s="119">
        <v>50</v>
      </c>
    </row>
    <row r="1386" spans="2:20" ht="15" customHeight="1">
      <c r="B1386" s="90" t="s">
        <v>50105</v>
      </c>
      <c r="C1386" s="210" t="s">
        <v>44743</v>
      </c>
      <c r="D1386" s="404" t="s">
        <v>12050</v>
      </c>
      <c r="E1386" s="135" t="s">
        <v>50106</v>
      </c>
      <c r="F1386" s="135" t="s">
        <v>50107</v>
      </c>
      <c r="G1386" s="135" t="s">
        <v>50108</v>
      </c>
      <c r="H1386" s="135" t="s">
        <v>50109</v>
      </c>
      <c r="I1386" s="135" t="s">
        <v>50110</v>
      </c>
      <c r="J1386" s="135" t="s">
        <v>50111</v>
      </c>
      <c r="K1386" s="135" t="s">
        <v>50112</v>
      </c>
      <c r="L1386" s="210" t="s">
        <v>45700</v>
      </c>
      <c r="M1386" s="94" t="s">
        <v>43499</v>
      </c>
      <c r="N1386" s="107">
        <v>30</v>
      </c>
      <c r="O1386" s="107">
        <v>1983.3333333333333</v>
      </c>
      <c r="P1386" s="108">
        <f t="shared" si="33"/>
        <v>59500</v>
      </c>
      <c r="Q1386" s="89" t="s">
        <v>12041</v>
      </c>
      <c r="R1386" s="119" t="s">
        <v>50019</v>
      </c>
      <c r="S1386" s="119">
        <v>591010000</v>
      </c>
      <c r="T1386" s="119">
        <v>50</v>
      </c>
    </row>
    <row r="1387" spans="2:20" ht="15" customHeight="1">
      <c r="B1387" s="90" t="s">
        <v>50113</v>
      </c>
      <c r="C1387" s="210" t="s">
        <v>44743</v>
      </c>
      <c r="D1387" s="404" t="s">
        <v>12050</v>
      </c>
      <c r="E1387" s="135" t="s">
        <v>50106</v>
      </c>
      <c r="F1387" s="135" t="s">
        <v>50107</v>
      </c>
      <c r="G1387" s="135" t="s">
        <v>50108</v>
      </c>
      <c r="H1387" s="135" t="s">
        <v>50109</v>
      </c>
      <c r="I1387" s="135" t="s">
        <v>50110</v>
      </c>
      <c r="J1387" s="135" t="s">
        <v>50111</v>
      </c>
      <c r="K1387" s="135" t="s">
        <v>50114</v>
      </c>
      <c r="L1387" s="210" t="s">
        <v>45700</v>
      </c>
      <c r="M1387" s="94" t="s">
        <v>43499</v>
      </c>
      <c r="N1387" s="107">
        <v>30</v>
      </c>
      <c r="O1387" s="107">
        <v>2866.6666666666665</v>
      </c>
      <c r="P1387" s="108">
        <f t="shared" si="33"/>
        <v>86000</v>
      </c>
      <c r="Q1387" s="89" t="s">
        <v>12041</v>
      </c>
      <c r="R1387" s="119" t="s">
        <v>50019</v>
      </c>
      <c r="S1387" s="119">
        <v>591010000</v>
      </c>
      <c r="T1387" s="119">
        <v>50</v>
      </c>
    </row>
    <row r="1388" spans="2:20" ht="15" customHeight="1">
      <c r="B1388" s="90" t="s">
        <v>50115</v>
      </c>
      <c r="C1388" s="210" t="s">
        <v>44743</v>
      </c>
      <c r="D1388" s="404" t="s">
        <v>12050</v>
      </c>
      <c r="E1388" s="135" t="s">
        <v>50106</v>
      </c>
      <c r="F1388" s="135" t="s">
        <v>50107</v>
      </c>
      <c r="G1388" s="135" t="s">
        <v>50108</v>
      </c>
      <c r="H1388" s="135" t="s">
        <v>50109</v>
      </c>
      <c r="I1388" s="135" t="s">
        <v>50110</v>
      </c>
      <c r="J1388" s="135" t="s">
        <v>50116</v>
      </c>
      <c r="K1388" s="135" t="s">
        <v>50117</v>
      </c>
      <c r="L1388" s="210" t="s">
        <v>45700</v>
      </c>
      <c r="M1388" s="94" t="s">
        <v>43499</v>
      </c>
      <c r="N1388" s="107">
        <v>15</v>
      </c>
      <c r="O1388" s="107">
        <v>1833.3333333333333</v>
      </c>
      <c r="P1388" s="108">
        <f t="shared" si="33"/>
        <v>27500</v>
      </c>
      <c r="Q1388" s="89" t="s">
        <v>12041</v>
      </c>
      <c r="R1388" s="119" t="s">
        <v>50019</v>
      </c>
      <c r="S1388" s="119">
        <v>591010000</v>
      </c>
      <c r="T1388" s="119">
        <v>50</v>
      </c>
    </row>
    <row r="1389" spans="2:20" ht="15" customHeight="1">
      <c r="B1389" s="90" t="s">
        <v>50118</v>
      </c>
      <c r="C1389" s="210" t="s">
        <v>44743</v>
      </c>
      <c r="D1389" s="404" t="s">
        <v>12050</v>
      </c>
      <c r="E1389" s="135" t="s">
        <v>50106</v>
      </c>
      <c r="F1389" s="135" t="s">
        <v>50107</v>
      </c>
      <c r="G1389" s="135" t="s">
        <v>50108</v>
      </c>
      <c r="H1389" s="135" t="s">
        <v>50109</v>
      </c>
      <c r="I1389" s="135" t="s">
        <v>50110</v>
      </c>
      <c r="J1389" s="135" t="s">
        <v>50119</v>
      </c>
      <c r="K1389" s="135" t="s">
        <v>50120</v>
      </c>
      <c r="L1389" s="210" t="s">
        <v>45700</v>
      </c>
      <c r="M1389" s="94" t="s">
        <v>43499</v>
      </c>
      <c r="N1389" s="107">
        <v>15</v>
      </c>
      <c r="O1389" s="107">
        <v>1166.6666666666667</v>
      </c>
      <c r="P1389" s="108">
        <f t="shared" ref="P1389:P1408" si="35">IFERROR(N1389*O1389,0)</f>
        <v>17500</v>
      </c>
      <c r="Q1389" s="89" t="s">
        <v>12041</v>
      </c>
      <c r="R1389" s="119" t="s">
        <v>50019</v>
      </c>
      <c r="S1389" s="119">
        <v>591010000</v>
      </c>
      <c r="T1389" s="119">
        <v>50</v>
      </c>
    </row>
    <row r="1390" spans="2:20" ht="15" customHeight="1">
      <c r="B1390" s="90" t="s">
        <v>50133</v>
      </c>
      <c r="C1390" s="210" t="s">
        <v>44743</v>
      </c>
      <c r="D1390" s="135" t="s">
        <v>12050</v>
      </c>
      <c r="E1390" s="270" t="s">
        <v>50134</v>
      </c>
      <c r="F1390" s="135" t="s">
        <v>50135</v>
      </c>
      <c r="G1390" s="135" t="s">
        <v>50136</v>
      </c>
      <c r="H1390" s="270" t="s">
        <v>50137</v>
      </c>
      <c r="I1390" s="135" t="s">
        <v>50138</v>
      </c>
      <c r="J1390" s="401" t="s">
        <v>50139</v>
      </c>
      <c r="K1390" s="401" t="s">
        <v>50140</v>
      </c>
      <c r="L1390" s="210" t="s">
        <v>45700</v>
      </c>
      <c r="M1390" s="84" t="s">
        <v>43499</v>
      </c>
      <c r="N1390" s="97">
        <v>12</v>
      </c>
      <c r="O1390" s="115">
        <v>1710</v>
      </c>
      <c r="P1390" s="108">
        <f t="shared" si="35"/>
        <v>20520</v>
      </c>
      <c r="Q1390" s="89" t="s">
        <v>12041</v>
      </c>
      <c r="R1390" s="224" t="s">
        <v>43759</v>
      </c>
      <c r="S1390" s="109">
        <v>591010000</v>
      </c>
      <c r="T1390" s="109">
        <v>100</v>
      </c>
    </row>
    <row r="1391" spans="2:20" ht="15" customHeight="1">
      <c r="B1391" s="90" t="s">
        <v>50141</v>
      </c>
      <c r="C1391" s="210" t="s">
        <v>44743</v>
      </c>
      <c r="D1391" s="135" t="s">
        <v>12050</v>
      </c>
      <c r="E1391" s="270" t="s">
        <v>50142</v>
      </c>
      <c r="F1391" s="135" t="s">
        <v>49875</v>
      </c>
      <c r="G1391" s="270" t="s">
        <v>47227</v>
      </c>
      <c r="H1391" s="270" t="s">
        <v>50143</v>
      </c>
      <c r="I1391" s="270" t="s">
        <v>50144</v>
      </c>
      <c r="J1391" s="301" t="s">
        <v>50145</v>
      </c>
      <c r="K1391" s="135" t="s">
        <v>50146</v>
      </c>
      <c r="L1391" s="210" t="s">
        <v>45700</v>
      </c>
      <c r="M1391" s="84" t="s">
        <v>43499</v>
      </c>
      <c r="N1391" s="97">
        <v>4</v>
      </c>
      <c r="O1391" s="115">
        <v>1000</v>
      </c>
      <c r="P1391" s="108">
        <f t="shared" si="35"/>
        <v>4000</v>
      </c>
      <c r="Q1391" s="89" t="s">
        <v>12041</v>
      </c>
      <c r="R1391" s="224" t="s">
        <v>43759</v>
      </c>
      <c r="S1391" s="109">
        <v>591010000</v>
      </c>
      <c r="T1391" s="109">
        <v>100</v>
      </c>
    </row>
    <row r="1392" spans="2:20" ht="15" customHeight="1">
      <c r="B1392" s="90" t="s">
        <v>50147</v>
      </c>
      <c r="C1392" s="210" t="s">
        <v>44743</v>
      </c>
      <c r="D1392" s="135" t="s">
        <v>12050</v>
      </c>
      <c r="E1392" s="135" t="s">
        <v>50148</v>
      </c>
      <c r="F1392" s="135" t="s">
        <v>50135</v>
      </c>
      <c r="G1392" s="135" t="s">
        <v>50136</v>
      </c>
      <c r="H1392" s="270" t="s">
        <v>50149</v>
      </c>
      <c r="I1392" s="135" t="s">
        <v>50150</v>
      </c>
      <c r="J1392" s="301" t="s">
        <v>50151</v>
      </c>
      <c r="K1392" s="135" t="s">
        <v>50152</v>
      </c>
      <c r="L1392" s="210" t="s">
        <v>45700</v>
      </c>
      <c r="M1392" s="84" t="s">
        <v>43499</v>
      </c>
      <c r="N1392" s="97">
        <v>4</v>
      </c>
      <c r="O1392" s="115">
        <v>950</v>
      </c>
      <c r="P1392" s="108">
        <f t="shared" si="35"/>
        <v>3800</v>
      </c>
      <c r="Q1392" s="89" t="s">
        <v>12041</v>
      </c>
      <c r="R1392" s="224" t="s">
        <v>43759</v>
      </c>
      <c r="S1392" s="109">
        <v>591010000</v>
      </c>
      <c r="T1392" s="109">
        <v>100</v>
      </c>
    </row>
    <row r="1393" spans="2:20" ht="15" customHeight="1">
      <c r="B1393" s="90" t="s">
        <v>50153</v>
      </c>
      <c r="C1393" s="210" t="s">
        <v>44743</v>
      </c>
      <c r="D1393" s="135" t="s">
        <v>12050</v>
      </c>
      <c r="E1393" s="270" t="s">
        <v>50154</v>
      </c>
      <c r="F1393" s="135" t="s">
        <v>50155</v>
      </c>
      <c r="G1393" s="270" t="s">
        <v>46201</v>
      </c>
      <c r="H1393" s="270" t="s">
        <v>50156</v>
      </c>
      <c r="I1393" s="270" t="s">
        <v>50157</v>
      </c>
      <c r="J1393" s="210" t="s">
        <v>50158</v>
      </c>
      <c r="K1393" s="210" t="s">
        <v>50159</v>
      </c>
      <c r="L1393" s="210" t="s">
        <v>45700</v>
      </c>
      <c r="M1393" s="84" t="s">
        <v>43499</v>
      </c>
      <c r="N1393" s="97">
        <v>4</v>
      </c>
      <c r="O1393" s="115">
        <v>300</v>
      </c>
      <c r="P1393" s="108">
        <f t="shared" si="35"/>
        <v>1200</v>
      </c>
      <c r="Q1393" s="89" t="s">
        <v>12041</v>
      </c>
      <c r="R1393" s="224" t="s">
        <v>43759</v>
      </c>
      <c r="S1393" s="109">
        <v>591010000</v>
      </c>
      <c r="T1393" s="109">
        <v>100</v>
      </c>
    </row>
    <row r="1394" spans="2:20" ht="15" customHeight="1">
      <c r="B1394" s="90" t="s">
        <v>50160</v>
      </c>
      <c r="C1394" s="210" t="s">
        <v>44743</v>
      </c>
      <c r="D1394" s="135" t="s">
        <v>12050</v>
      </c>
      <c r="E1394" s="270" t="s">
        <v>50161</v>
      </c>
      <c r="F1394" s="135" t="s">
        <v>50162</v>
      </c>
      <c r="G1394" s="270" t="s">
        <v>44957</v>
      </c>
      <c r="H1394" s="270" t="s">
        <v>50163</v>
      </c>
      <c r="I1394" s="270" t="s">
        <v>50164</v>
      </c>
      <c r="J1394" s="210" t="s">
        <v>50165</v>
      </c>
      <c r="K1394" s="210" t="s">
        <v>50166</v>
      </c>
      <c r="L1394" s="210" t="s">
        <v>45700</v>
      </c>
      <c r="M1394" s="84" t="s">
        <v>43499</v>
      </c>
      <c r="N1394" s="97">
        <v>16</v>
      </c>
      <c r="O1394" s="115">
        <v>75</v>
      </c>
      <c r="P1394" s="108">
        <f t="shared" si="35"/>
        <v>1200</v>
      </c>
      <c r="Q1394" s="89" t="s">
        <v>12041</v>
      </c>
      <c r="R1394" s="224" t="s">
        <v>43759</v>
      </c>
      <c r="S1394" s="109">
        <v>591010000</v>
      </c>
      <c r="T1394" s="109">
        <v>100</v>
      </c>
    </row>
    <row r="1395" spans="2:20" ht="15" customHeight="1">
      <c r="B1395" s="90" t="s">
        <v>50167</v>
      </c>
      <c r="C1395" s="210" t="s">
        <v>44743</v>
      </c>
      <c r="D1395" s="135" t="s">
        <v>12050</v>
      </c>
      <c r="E1395" s="135" t="s">
        <v>47183</v>
      </c>
      <c r="F1395" s="210" t="s">
        <v>50168</v>
      </c>
      <c r="G1395" s="135" t="s">
        <v>43930</v>
      </c>
      <c r="H1395" s="270" t="s">
        <v>50169</v>
      </c>
      <c r="I1395" s="135" t="s">
        <v>47185</v>
      </c>
      <c r="J1395" s="210" t="s">
        <v>50170</v>
      </c>
      <c r="K1395" s="210" t="s">
        <v>50170</v>
      </c>
      <c r="L1395" s="210" t="s">
        <v>45700</v>
      </c>
      <c r="M1395" s="84" t="s">
        <v>43499</v>
      </c>
      <c r="N1395" s="97">
        <v>200</v>
      </c>
      <c r="O1395" s="115">
        <v>15</v>
      </c>
      <c r="P1395" s="108">
        <f t="shared" si="35"/>
        <v>3000</v>
      </c>
      <c r="Q1395" s="89" t="s">
        <v>12041</v>
      </c>
      <c r="R1395" s="224" t="s">
        <v>43759</v>
      </c>
      <c r="S1395" s="109">
        <v>591010000</v>
      </c>
      <c r="T1395" s="109">
        <v>100</v>
      </c>
    </row>
    <row r="1396" spans="2:20" ht="15" customHeight="1">
      <c r="B1396" s="90" t="s">
        <v>50171</v>
      </c>
      <c r="C1396" s="210" t="s">
        <v>44743</v>
      </c>
      <c r="D1396" s="135" t="s">
        <v>12050</v>
      </c>
      <c r="E1396" s="135" t="s">
        <v>47183</v>
      </c>
      <c r="F1396" s="210" t="s">
        <v>50168</v>
      </c>
      <c r="G1396" s="135" t="s">
        <v>43930</v>
      </c>
      <c r="H1396" s="270" t="s">
        <v>50169</v>
      </c>
      <c r="I1396" s="135" t="s">
        <v>47185</v>
      </c>
      <c r="J1396" s="210" t="s">
        <v>50172</v>
      </c>
      <c r="K1396" s="210" t="s">
        <v>50172</v>
      </c>
      <c r="L1396" s="210" t="s">
        <v>45700</v>
      </c>
      <c r="M1396" s="84" t="s">
        <v>43499</v>
      </c>
      <c r="N1396" s="97">
        <v>100</v>
      </c>
      <c r="O1396" s="115">
        <v>20</v>
      </c>
      <c r="P1396" s="108">
        <f t="shared" si="35"/>
        <v>2000</v>
      </c>
      <c r="Q1396" s="89" t="s">
        <v>12041</v>
      </c>
      <c r="R1396" s="224" t="s">
        <v>43759</v>
      </c>
      <c r="S1396" s="109">
        <v>591010000</v>
      </c>
      <c r="T1396" s="109">
        <v>100</v>
      </c>
    </row>
    <row r="1397" spans="2:20" ht="15" customHeight="1">
      <c r="B1397" s="90" t="s">
        <v>50173</v>
      </c>
      <c r="C1397" s="210" t="s">
        <v>44743</v>
      </c>
      <c r="D1397" s="135" t="s">
        <v>12050</v>
      </c>
      <c r="E1397" s="135" t="s">
        <v>47183</v>
      </c>
      <c r="F1397" s="210" t="s">
        <v>50168</v>
      </c>
      <c r="G1397" s="135" t="s">
        <v>43930</v>
      </c>
      <c r="H1397" s="270" t="s">
        <v>50169</v>
      </c>
      <c r="I1397" s="135" t="s">
        <v>47185</v>
      </c>
      <c r="J1397" s="210" t="s">
        <v>50174</v>
      </c>
      <c r="K1397" s="210" t="s">
        <v>50174</v>
      </c>
      <c r="L1397" s="210" t="s">
        <v>45700</v>
      </c>
      <c r="M1397" s="84" t="s">
        <v>43499</v>
      </c>
      <c r="N1397" s="97">
        <v>100</v>
      </c>
      <c r="O1397" s="115">
        <v>20</v>
      </c>
      <c r="P1397" s="108">
        <f t="shared" si="35"/>
        <v>2000</v>
      </c>
      <c r="Q1397" s="89" t="s">
        <v>12041</v>
      </c>
      <c r="R1397" s="224" t="s">
        <v>43759</v>
      </c>
      <c r="S1397" s="109">
        <v>591010000</v>
      </c>
      <c r="T1397" s="109">
        <v>100</v>
      </c>
    </row>
    <row r="1398" spans="2:20" ht="15" customHeight="1">
      <c r="B1398" s="90" t="s">
        <v>50175</v>
      </c>
      <c r="C1398" s="210" t="s">
        <v>44743</v>
      </c>
      <c r="D1398" s="135" t="s">
        <v>12050</v>
      </c>
      <c r="E1398" s="135" t="s">
        <v>47183</v>
      </c>
      <c r="F1398" s="210" t="s">
        <v>50168</v>
      </c>
      <c r="G1398" s="135" t="s">
        <v>43930</v>
      </c>
      <c r="H1398" s="270" t="s">
        <v>50169</v>
      </c>
      <c r="I1398" s="135" t="s">
        <v>47185</v>
      </c>
      <c r="J1398" s="210" t="s">
        <v>50176</v>
      </c>
      <c r="K1398" s="210" t="s">
        <v>50176</v>
      </c>
      <c r="L1398" s="210" t="s">
        <v>45700</v>
      </c>
      <c r="M1398" s="84" t="s">
        <v>43499</v>
      </c>
      <c r="N1398" s="97">
        <v>100</v>
      </c>
      <c r="O1398" s="115">
        <v>20</v>
      </c>
      <c r="P1398" s="108">
        <f t="shared" si="35"/>
        <v>2000</v>
      </c>
      <c r="Q1398" s="89" t="s">
        <v>12041</v>
      </c>
      <c r="R1398" s="224" t="s">
        <v>43759</v>
      </c>
      <c r="S1398" s="109">
        <v>591010000</v>
      </c>
      <c r="T1398" s="109">
        <v>100</v>
      </c>
    </row>
    <row r="1399" spans="2:20" ht="15" customHeight="1">
      <c r="B1399" s="90" t="s">
        <v>50177</v>
      </c>
      <c r="C1399" s="210" t="s">
        <v>44743</v>
      </c>
      <c r="D1399" s="135" t="s">
        <v>12050</v>
      </c>
      <c r="E1399" s="135" t="s">
        <v>47183</v>
      </c>
      <c r="F1399" s="210" t="s">
        <v>50168</v>
      </c>
      <c r="G1399" s="135" t="s">
        <v>43930</v>
      </c>
      <c r="H1399" s="270" t="s">
        <v>50169</v>
      </c>
      <c r="I1399" s="135" t="s">
        <v>47185</v>
      </c>
      <c r="J1399" s="210" t="s">
        <v>50178</v>
      </c>
      <c r="K1399" s="210" t="s">
        <v>50178</v>
      </c>
      <c r="L1399" s="210" t="s">
        <v>45700</v>
      </c>
      <c r="M1399" s="84" t="s">
        <v>43499</v>
      </c>
      <c r="N1399" s="97">
        <v>100</v>
      </c>
      <c r="O1399" s="115">
        <v>20</v>
      </c>
      <c r="P1399" s="108">
        <f t="shared" si="35"/>
        <v>2000</v>
      </c>
      <c r="Q1399" s="89" t="s">
        <v>12041</v>
      </c>
      <c r="R1399" s="224" t="s">
        <v>43759</v>
      </c>
      <c r="S1399" s="109">
        <v>591010000</v>
      </c>
      <c r="T1399" s="109">
        <v>100</v>
      </c>
    </row>
    <row r="1400" spans="2:20" ht="15" customHeight="1">
      <c r="B1400" s="90" t="s">
        <v>50179</v>
      </c>
      <c r="C1400" s="210" t="s">
        <v>44743</v>
      </c>
      <c r="D1400" s="135" t="s">
        <v>12050</v>
      </c>
      <c r="E1400" s="135" t="s">
        <v>47183</v>
      </c>
      <c r="F1400" s="210" t="s">
        <v>50168</v>
      </c>
      <c r="G1400" s="135" t="s">
        <v>43930</v>
      </c>
      <c r="H1400" s="270" t="s">
        <v>50169</v>
      </c>
      <c r="I1400" s="135" t="s">
        <v>47185</v>
      </c>
      <c r="J1400" s="210" t="s">
        <v>50180</v>
      </c>
      <c r="K1400" s="210" t="s">
        <v>50180</v>
      </c>
      <c r="L1400" s="210" t="s">
        <v>45700</v>
      </c>
      <c r="M1400" s="84" t="s">
        <v>43499</v>
      </c>
      <c r="N1400" s="97">
        <v>100</v>
      </c>
      <c r="O1400" s="115">
        <v>25</v>
      </c>
      <c r="P1400" s="108">
        <f t="shared" si="35"/>
        <v>2500</v>
      </c>
      <c r="Q1400" s="89" t="s">
        <v>12041</v>
      </c>
      <c r="R1400" s="224" t="s">
        <v>43759</v>
      </c>
      <c r="S1400" s="109">
        <v>591010000</v>
      </c>
      <c r="T1400" s="109">
        <v>100</v>
      </c>
    </row>
    <row r="1401" spans="2:20" ht="15" customHeight="1">
      <c r="B1401" s="90" t="s">
        <v>50181</v>
      </c>
      <c r="C1401" s="210" t="s">
        <v>44743</v>
      </c>
      <c r="D1401" s="135" t="s">
        <v>12050</v>
      </c>
      <c r="E1401" s="135" t="s">
        <v>47183</v>
      </c>
      <c r="F1401" s="210" t="s">
        <v>50168</v>
      </c>
      <c r="G1401" s="135" t="s">
        <v>43930</v>
      </c>
      <c r="H1401" s="270" t="s">
        <v>50169</v>
      </c>
      <c r="I1401" s="135" t="s">
        <v>47185</v>
      </c>
      <c r="J1401" s="210" t="s">
        <v>50182</v>
      </c>
      <c r="K1401" s="210" t="s">
        <v>50182</v>
      </c>
      <c r="L1401" s="210" t="s">
        <v>45700</v>
      </c>
      <c r="M1401" s="84" t="s">
        <v>43499</v>
      </c>
      <c r="N1401" s="97">
        <v>100</v>
      </c>
      <c r="O1401" s="115">
        <v>10</v>
      </c>
      <c r="P1401" s="108">
        <f t="shared" si="35"/>
        <v>1000</v>
      </c>
      <c r="Q1401" s="89" t="s">
        <v>12041</v>
      </c>
      <c r="R1401" s="224" t="s">
        <v>43759</v>
      </c>
      <c r="S1401" s="109">
        <v>591010000</v>
      </c>
      <c r="T1401" s="109">
        <v>100</v>
      </c>
    </row>
    <row r="1402" spans="2:20" ht="15" customHeight="1">
      <c r="B1402" s="90" t="s">
        <v>50183</v>
      </c>
      <c r="C1402" s="210" t="s">
        <v>44743</v>
      </c>
      <c r="D1402" s="135" t="s">
        <v>12050</v>
      </c>
      <c r="E1402" s="135" t="s">
        <v>47183</v>
      </c>
      <c r="F1402" s="210" t="s">
        <v>50168</v>
      </c>
      <c r="G1402" s="135" t="s">
        <v>43930</v>
      </c>
      <c r="H1402" s="270" t="s">
        <v>50169</v>
      </c>
      <c r="I1402" s="135" t="s">
        <v>47185</v>
      </c>
      <c r="J1402" s="401" t="s">
        <v>50184</v>
      </c>
      <c r="K1402" s="401" t="s">
        <v>50184</v>
      </c>
      <c r="L1402" s="210" t="s">
        <v>45700</v>
      </c>
      <c r="M1402" s="84" t="s">
        <v>43499</v>
      </c>
      <c r="N1402" s="97">
        <v>100</v>
      </c>
      <c r="O1402" s="115">
        <v>10</v>
      </c>
      <c r="P1402" s="108">
        <f t="shared" si="35"/>
        <v>1000</v>
      </c>
      <c r="Q1402" s="89" t="s">
        <v>12041</v>
      </c>
      <c r="R1402" s="224" t="s">
        <v>43759</v>
      </c>
      <c r="S1402" s="109">
        <v>591010000</v>
      </c>
      <c r="T1402" s="109">
        <v>100</v>
      </c>
    </row>
    <row r="1403" spans="2:20" ht="15" customHeight="1">
      <c r="B1403" s="90" t="s">
        <v>50185</v>
      </c>
      <c r="C1403" s="210" t="s">
        <v>44743</v>
      </c>
      <c r="D1403" s="135" t="s">
        <v>12050</v>
      </c>
      <c r="E1403" s="135" t="s">
        <v>47183</v>
      </c>
      <c r="F1403" s="210" t="s">
        <v>50168</v>
      </c>
      <c r="G1403" s="135" t="s">
        <v>43930</v>
      </c>
      <c r="H1403" s="270" t="s">
        <v>50169</v>
      </c>
      <c r="I1403" s="135" t="s">
        <v>47185</v>
      </c>
      <c r="J1403" s="270" t="s">
        <v>50186</v>
      </c>
      <c r="K1403" s="270" t="s">
        <v>50186</v>
      </c>
      <c r="L1403" s="210" t="s">
        <v>45700</v>
      </c>
      <c r="M1403" s="84" t="s">
        <v>43499</v>
      </c>
      <c r="N1403" s="97">
        <v>100</v>
      </c>
      <c r="O1403" s="115">
        <v>17</v>
      </c>
      <c r="P1403" s="108">
        <f t="shared" si="35"/>
        <v>1700</v>
      </c>
      <c r="Q1403" s="89" t="s">
        <v>12041</v>
      </c>
      <c r="R1403" s="224" t="s">
        <v>43759</v>
      </c>
      <c r="S1403" s="109">
        <v>591010000</v>
      </c>
      <c r="T1403" s="109">
        <v>100</v>
      </c>
    </row>
    <row r="1404" spans="2:20" ht="15" customHeight="1">
      <c r="B1404" s="90" t="s">
        <v>50187</v>
      </c>
      <c r="C1404" s="210" t="s">
        <v>44743</v>
      </c>
      <c r="D1404" s="135" t="s">
        <v>12050</v>
      </c>
      <c r="E1404" s="135" t="s">
        <v>50188</v>
      </c>
      <c r="F1404" s="135" t="s">
        <v>50189</v>
      </c>
      <c r="G1404" s="135" t="s">
        <v>50190</v>
      </c>
      <c r="H1404" s="270" t="s">
        <v>50191</v>
      </c>
      <c r="I1404" s="135" t="s">
        <v>50192</v>
      </c>
      <c r="J1404" s="135" t="s">
        <v>50193</v>
      </c>
      <c r="K1404" s="135" t="s">
        <v>50193</v>
      </c>
      <c r="L1404" s="210" t="s">
        <v>45700</v>
      </c>
      <c r="M1404" s="84" t="s">
        <v>43499</v>
      </c>
      <c r="N1404" s="97">
        <v>16</v>
      </c>
      <c r="O1404" s="115">
        <v>85</v>
      </c>
      <c r="P1404" s="108">
        <f t="shared" si="35"/>
        <v>1360</v>
      </c>
      <c r="Q1404" s="89" t="s">
        <v>12041</v>
      </c>
      <c r="R1404" s="224" t="s">
        <v>43759</v>
      </c>
      <c r="S1404" s="109">
        <v>591010000</v>
      </c>
      <c r="T1404" s="109">
        <v>100</v>
      </c>
    </row>
    <row r="1405" spans="2:20" ht="15" customHeight="1">
      <c r="B1405" s="90" t="s">
        <v>50194</v>
      </c>
      <c r="C1405" s="210" t="s">
        <v>44743</v>
      </c>
      <c r="D1405" s="404" t="s">
        <v>12050</v>
      </c>
      <c r="E1405" s="270" t="s">
        <v>50195</v>
      </c>
      <c r="F1405" s="270" t="s">
        <v>50196</v>
      </c>
      <c r="G1405" s="270" t="s">
        <v>45045</v>
      </c>
      <c r="H1405" s="406" t="s">
        <v>50197</v>
      </c>
      <c r="I1405" s="270" t="s">
        <v>50198</v>
      </c>
      <c r="J1405" s="135" t="s">
        <v>50199</v>
      </c>
      <c r="K1405" s="135" t="s">
        <v>50199</v>
      </c>
      <c r="L1405" s="210" t="s">
        <v>45700</v>
      </c>
      <c r="M1405" s="81" t="s">
        <v>44643</v>
      </c>
      <c r="N1405" s="97">
        <v>75</v>
      </c>
      <c r="O1405" s="97">
        <v>10200</v>
      </c>
      <c r="P1405" s="108">
        <f t="shared" si="35"/>
        <v>765000</v>
      </c>
      <c r="Q1405" s="89" t="s">
        <v>12041</v>
      </c>
      <c r="R1405" s="217" t="s">
        <v>48618</v>
      </c>
      <c r="S1405" s="127">
        <v>591010000</v>
      </c>
      <c r="T1405" s="114">
        <v>100</v>
      </c>
    </row>
    <row r="1406" spans="2:20" ht="15" customHeight="1">
      <c r="B1406" s="90" t="s">
        <v>50200</v>
      </c>
      <c r="C1406" s="210" t="s">
        <v>44743</v>
      </c>
      <c r="D1406" s="404" t="s">
        <v>12050</v>
      </c>
      <c r="E1406" s="270" t="s">
        <v>50195</v>
      </c>
      <c r="F1406" s="270" t="s">
        <v>50196</v>
      </c>
      <c r="G1406" s="270" t="s">
        <v>45045</v>
      </c>
      <c r="H1406" s="301" t="s">
        <v>50197</v>
      </c>
      <c r="I1406" s="270" t="s">
        <v>50198</v>
      </c>
      <c r="J1406" s="135" t="s">
        <v>50201</v>
      </c>
      <c r="K1406" s="135" t="s">
        <v>50201</v>
      </c>
      <c r="L1406" s="210" t="s">
        <v>45700</v>
      </c>
      <c r="M1406" s="81" t="s">
        <v>44643</v>
      </c>
      <c r="N1406" s="97">
        <v>50</v>
      </c>
      <c r="O1406" s="97">
        <v>3000</v>
      </c>
      <c r="P1406" s="108">
        <f t="shared" si="35"/>
        <v>150000</v>
      </c>
      <c r="Q1406" s="89" t="s">
        <v>12041</v>
      </c>
      <c r="R1406" s="217" t="s">
        <v>48618</v>
      </c>
      <c r="S1406" s="127">
        <v>591010000</v>
      </c>
      <c r="T1406" s="114">
        <v>100</v>
      </c>
    </row>
    <row r="1407" spans="2:20" ht="15" customHeight="1">
      <c r="B1407" s="445" t="s">
        <v>50202</v>
      </c>
      <c r="C1407" s="210" t="s">
        <v>44743</v>
      </c>
      <c r="D1407" s="90" t="s">
        <v>12050</v>
      </c>
      <c r="E1407" s="135" t="s">
        <v>50203</v>
      </c>
      <c r="F1407" s="135" t="s">
        <v>50204</v>
      </c>
      <c r="G1407" s="135" t="s">
        <v>50205</v>
      </c>
      <c r="H1407" s="135" t="s">
        <v>50206</v>
      </c>
      <c r="I1407" s="135" t="s">
        <v>50207</v>
      </c>
      <c r="J1407" s="135" t="s">
        <v>50208</v>
      </c>
      <c r="K1407" s="135" t="s">
        <v>50208</v>
      </c>
      <c r="L1407" s="210" t="s">
        <v>45700</v>
      </c>
      <c r="M1407" s="81" t="s">
        <v>43871</v>
      </c>
      <c r="N1407" s="97">
        <v>20</v>
      </c>
      <c r="O1407" s="97">
        <v>928.57</v>
      </c>
      <c r="P1407" s="121">
        <f t="shared" si="35"/>
        <v>18571.400000000001</v>
      </c>
      <c r="Q1407" s="89" t="s">
        <v>12041</v>
      </c>
      <c r="R1407" s="80" t="s">
        <v>46557</v>
      </c>
      <c r="S1407" s="133">
        <v>591010000</v>
      </c>
      <c r="T1407" s="217">
        <v>0</v>
      </c>
    </row>
    <row r="1408" spans="2:20" ht="15" customHeight="1">
      <c r="B1408" s="90" t="s">
        <v>50209</v>
      </c>
      <c r="C1408" s="210" t="s">
        <v>44743</v>
      </c>
      <c r="D1408" s="90" t="s">
        <v>12050</v>
      </c>
      <c r="E1408" s="135" t="s">
        <v>50210</v>
      </c>
      <c r="F1408" s="135" t="s">
        <v>45715</v>
      </c>
      <c r="G1408" s="135" t="s">
        <v>43722</v>
      </c>
      <c r="H1408" s="135" t="s">
        <v>50211</v>
      </c>
      <c r="I1408" s="135" t="s">
        <v>50212</v>
      </c>
      <c r="J1408" s="135" t="s">
        <v>50213</v>
      </c>
      <c r="K1408" s="135" t="s">
        <v>50213</v>
      </c>
      <c r="L1408" s="210" t="s">
        <v>45700</v>
      </c>
      <c r="M1408" s="81" t="s">
        <v>43499</v>
      </c>
      <c r="N1408" s="97">
        <v>2</v>
      </c>
      <c r="O1408" s="97">
        <v>9018</v>
      </c>
      <c r="P1408" s="121">
        <f t="shared" si="35"/>
        <v>18036</v>
      </c>
      <c r="Q1408" s="89" t="s">
        <v>12041</v>
      </c>
      <c r="R1408" s="80" t="s">
        <v>46557</v>
      </c>
      <c r="S1408" s="133">
        <v>591010000</v>
      </c>
      <c r="T1408" s="217">
        <v>0</v>
      </c>
    </row>
    <row r="1409" spans="2:20" ht="15" customHeight="1">
      <c r="B1409" s="90" t="s">
        <v>50214</v>
      </c>
      <c r="C1409" s="210" t="s">
        <v>44743</v>
      </c>
      <c r="D1409" s="90" t="s">
        <v>12050</v>
      </c>
      <c r="E1409" s="135" t="s">
        <v>50215</v>
      </c>
      <c r="F1409" s="135" t="s">
        <v>50216</v>
      </c>
      <c r="G1409" s="135" t="s">
        <v>50217</v>
      </c>
      <c r="H1409" s="135" t="s">
        <v>50218</v>
      </c>
      <c r="I1409" s="135" t="s">
        <v>50219</v>
      </c>
      <c r="J1409" s="135" t="s">
        <v>50220</v>
      </c>
      <c r="K1409" s="135" t="s">
        <v>50221</v>
      </c>
      <c r="L1409" s="210" t="s">
        <v>45700</v>
      </c>
      <c r="M1409" s="78" t="s">
        <v>49061</v>
      </c>
      <c r="N1409" s="97">
        <v>37.5</v>
      </c>
      <c r="O1409" s="97">
        <v>142.8571</v>
      </c>
      <c r="P1409" s="121">
        <f>IFERROR(N1409*O1409,0)</f>
        <v>5357.1412499999997</v>
      </c>
      <c r="Q1409" s="89" t="s">
        <v>12041</v>
      </c>
      <c r="R1409" s="80" t="s">
        <v>46557</v>
      </c>
      <c r="S1409" s="133">
        <v>591010000</v>
      </c>
      <c r="T1409" s="217">
        <v>0</v>
      </c>
    </row>
    <row r="1410" spans="2:20" ht="15" customHeight="1">
      <c r="B1410" s="90" t="s">
        <v>50222</v>
      </c>
      <c r="C1410" s="210" t="s">
        <v>44743</v>
      </c>
      <c r="D1410" s="90" t="s">
        <v>12050</v>
      </c>
      <c r="E1410" s="135" t="s">
        <v>48944</v>
      </c>
      <c r="F1410" s="135" t="s">
        <v>48945</v>
      </c>
      <c r="G1410" s="135" t="s">
        <v>48945</v>
      </c>
      <c r="H1410" s="135" t="s">
        <v>50223</v>
      </c>
      <c r="I1410" s="135" t="s">
        <v>48947</v>
      </c>
      <c r="J1410" s="299" t="s">
        <v>50224</v>
      </c>
      <c r="K1410" s="299" t="s">
        <v>50225</v>
      </c>
      <c r="L1410" s="210" t="s">
        <v>45700</v>
      </c>
      <c r="M1410" s="259" t="s">
        <v>43499</v>
      </c>
      <c r="N1410" s="97">
        <v>5</v>
      </c>
      <c r="O1410" s="97">
        <v>3350</v>
      </c>
      <c r="P1410" s="121">
        <f t="shared" ref="P1410:P1413" si="36">IFERROR(N1410*O1410,0)</f>
        <v>16750</v>
      </c>
      <c r="Q1410" s="89" t="s">
        <v>12041</v>
      </c>
      <c r="R1410" s="80" t="s">
        <v>46557</v>
      </c>
      <c r="S1410" s="133">
        <v>591010000</v>
      </c>
      <c r="T1410" s="217">
        <v>0</v>
      </c>
    </row>
    <row r="1411" spans="2:20" ht="15" customHeight="1">
      <c r="B1411" s="90" t="s">
        <v>50226</v>
      </c>
      <c r="C1411" s="210" t="s">
        <v>44743</v>
      </c>
      <c r="D1411" s="404" t="s">
        <v>12050</v>
      </c>
      <c r="E1411" s="270" t="s">
        <v>50227</v>
      </c>
      <c r="F1411" s="270" t="s">
        <v>44429</v>
      </c>
      <c r="G1411" s="270" t="s">
        <v>44430</v>
      </c>
      <c r="H1411" s="135" t="s">
        <v>50228</v>
      </c>
      <c r="I1411" s="270" t="s">
        <v>50229</v>
      </c>
      <c r="J1411" s="406" t="s">
        <v>50230</v>
      </c>
      <c r="K1411" s="135" t="s">
        <v>50231</v>
      </c>
      <c r="L1411" s="210" t="s">
        <v>45700</v>
      </c>
      <c r="M1411" s="94" t="s">
        <v>43499</v>
      </c>
      <c r="N1411" s="115">
        <v>4</v>
      </c>
      <c r="O1411" s="115">
        <v>11700</v>
      </c>
      <c r="P1411" s="260">
        <f t="shared" si="36"/>
        <v>46800</v>
      </c>
      <c r="Q1411" s="89" t="s">
        <v>12041</v>
      </c>
      <c r="R1411" s="80" t="s">
        <v>44907</v>
      </c>
      <c r="S1411" s="113">
        <v>591010000</v>
      </c>
      <c r="T1411" s="114">
        <v>50</v>
      </c>
    </row>
    <row r="1412" spans="2:20" ht="15" customHeight="1">
      <c r="B1412" s="90" t="s">
        <v>50232</v>
      </c>
      <c r="C1412" s="210" t="s">
        <v>44743</v>
      </c>
      <c r="D1412" s="404" t="s">
        <v>12050</v>
      </c>
      <c r="E1412" s="270" t="s">
        <v>43969</v>
      </c>
      <c r="F1412" s="270" t="s">
        <v>44674</v>
      </c>
      <c r="G1412" s="270" t="s">
        <v>43970</v>
      </c>
      <c r="H1412" s="135" t="s">
        <v>50233</v>
      </c>
      <c r="I1412" s="270" t="s">
        <v>43971</v>
      </c>
      <c r="J1412" s="406" t="s">
        <v>50234</v>
      </c>
      <c r="K1412" s="135" t="s">
        <v>50234</v>
      </c>
      <c r="L1412" s="210" t="s">
        <v>45700</v>
      </c>
      <c r="M1412" s="94" t="s">
        <v>43499</v>
      </c>
      <c r="N1412" s="115">
        <v>4</v>
      </c>
      <c r="O1412" s="115">
        <v>44125</v>
      </c>
      <c r="P1412" s="121">
        <f t="shared" si="36"/>
        <v>176500</v>
      </c>
      <c r="Q1412" s="89" t="s">
        <v>12041</v>
      </c>
      <c r="R1412" s="80" t="s">
        <v>44907</v>
      </c>
      <c r="S1412" s="113">
        <v>591010000</v>
      </c>
      <c r="T1412" s="114">
        <v>50</v>
      </c>
    </row>
    <row r="1413" spans="2:20" ht="15" customHeight="1">
      <c r="B1413" s="90" t="s">
        <v>50235</v>
      </c>
      <c r="C1413" s="210" t="s">
        <v>44743</v>
      </c>
      <c r="D1413" s="404" t="s">
        <v>12050</v>
      </c>
      <c r="E1413" s="270" t="s">
        <v>50236</v>
      </c>
      <c r="F1413" s="270" t="s">
        <v>50237</v>
      </c>
      <c r="G1413" s="270" t="s">
        <v>50238</v>
      </c>
      <c r="H1413" s="135" t="s">
        <v>50239</v>
      </c>
      <c r="I1413" s="270" t="s">
        <v>47519</v>
      </c>
      <c r="J1413" s="406" t="s">
        <v>50240</v>
      </c>
      <c r="K1413" s="135" t="s">
        <v>50241</v>
      </c>
      <c r="L1413" s="210" t="s">
        <v>45700</v>
      </c>
      <c r="M1413" s="94" t="s">
        <v>43499</v>
      </c>
      <c r="N1413" s="115">
        <v>4</v>
      </c>
      <c r="O1413" s="115">
        <v>20250</v>
      </c>
      <c r="P1413" s="121">
        <f t="shared" si="36"/>
        <v>81000</v>
      </c>
      <c r="Q1413" s="89" t="s">
        <v>12041</v>
      </c>
      <c r="R1413" s="80" t="s">
        <v>44907</v>
      </c>
      <c r="S1413" s="113">
        <v>591010000</v>
      </c>
      <c r="T1413" s="114">
        <v>50</v>
      </c>
    </row>
    <row r="1414" spans="2:20" ht="15" customHeight="1">
      <c r="B1414" s="90" t="s">
        <v>50242</v>
      </c>
      <c r="C1414" s="210" t="s">
        <v>44743</v>
      </c>
      <c r="D1414" s="404" t="s">
        <v>12050</v>
      </c>
      <c r="E1414" s="270" t="s">
        <v>50243</v>
      </c>
      <c r="F1414" s="270" t="s">
        <v>50244</v>
      </c>
      <c r="G1414" s="270" t="s">
        <v>50245</v>
      </c>
      <c r="H1414" s="135" t="s">
        <v>50246</v>
      </c>
      <c r="I1414" s="270" t="s">
        <v>50247</v>
      </c>
      <c r="J1414" s="406" t="s">
        <v>50248</v>
      </c>
      <c r="K1414" s="135" t="s">
        <v>50249</v>
      </c>
      <c r="L1414" s="210" t="s">
        <v>45700</v>
      </c>
      <c r="M1414" s="94" t="s">
        <v>43499</v>
      </c>
      <c r="N1414" s="115">
        <v>1</v>
      </c>
      <c r="O1414" s="115">
        <v>619000</v>
      </c>
      <c r="P1414" s="121">
        <f>IFERROR(N1414*O1414,0)</f>
        <v>619000</v>
      </c>
      <c r="Q1414" s="89" t="s">
        <v>12041</v>
      </c>
      <c r="R1414" s="80" t="s">
        <v>44907</v>
      </c>
      <c r="S1414" s="113">
        <v>591010000</v>
      </c>
      <c r="T1414" s="114">
        <v>50</v>
      </c>
    </row>
    <row r="1415" spans="2:20" ht="15" customHeight="1">
      <c r="B1415" s="90" t="s">
        <v>50250</v>
      </c>
      <c r="C1415" s="210" t="s">
        <v>44743</v>
      </c>
      <c r="D1415" s="404" t="s">
        <v>12050</v>
      </c>
      <c r="E1415" s="270" t="s">
        <v>44387</v>
      </c>
      <c r="F1415" s="270" t="s">
        <v>50251</v>
      </c>
      <c r="G1415" s="270" t="s">
        <v>44389</v>
      </c>
      <c r="H1415" s="135" t="s">
        <v>50252</v>
      </c>
      <c r="I1415" s="270" t="s">
        <v>44391</v>
      </c>
      <c r="J1415" s="135" t="s">
        <v>50253</v>
      </c>
      <c r="K1415" s="135" t="s">
        <v>50254</v>
      </c>
      <c r="L1415" s="210" t="s">
        <v>45700</v>
      </c>
      <c r="M1415" s="98" t="s">
        <v>44163</v>
      </c>
      <c r="N1415" s="115">
        <v>79.8</v>
      </c>
      <c r="O1415" s="115">
        <v>4072.6817000000001</v>
      </c>
      <c r="P1415" s="121">
        <f t="shared" ref="P1415:P1478" si="37">IFERROR(N1415*O1415,0)</f>
        <v>324999.99965999997</v>
      </c>
      <c r="Q1415" s="89" t="s">
        <v>12041</v>
      </c>
      <c r="R1415" s="80" t="s">
        <v>44907</v>
      </c>
      <c r="S1415" s="113">
        <v>591010000</v>
      </c>
      <c r="T1415" s="114">
        <v>50</v>
      </c>
    </row>
    <row r="1416" spans="2:20" ht="15" customHeight="1">
      <c r="B1416" s="90" t="s">
        <v>50255</v>
      </c>
      <c r="C1416" s="418" t="s">
        <v>44743</v>
      </c>
      <c r="D1416" s="135" t="s">
        <v>12050</v>
      </c>
      <c r="E1416" s="270" t="s">
        <v>47626</v>
      </c>
      <c r="F1416" s="270" t="s">
        <v>47634</v>
      </c>
      <c r="G1416" s="270" t="s">
        <v>47628</v>
      </c>
      <c r="H1416" s="270" t="s">
        <v>50256</v>
      </c>
      <c r="I1416" s="270" t="s">
        <v>47630</v>
      </c>
      <c r="J1416" s="458" t="s">
        <v>50257</v>
      </c>
      <c r="K1416" s="270" t="s">
        <v>50257</v>
      </c>
      <c r="L1416" s="210" t="s">
        <v>45700</v>
      </c>
      <c r="M1416" s="94" t="s">
        <v>43499</v>
      </c>
      <c r="N1416" s="97">
        <v>3</v>
      </c>
      <c r="O1416" s="97">
        <v>3450</v>
      </c>
      <c r="P1416" s="121">
        <f t="shared" si="37"/>
        <v>10350</v>
      </c>
      <c r="Q1416" s="89" t="s">
        <v>12041</v>
      </c>
      <c r="R1416" s="224" t="s">
        <v>43500</v>
      </c>
      <c r="S1416" s="109">
        <v>591010000</v>
      </c>
      <c r="T1416" s="109">
        <v>100</v>
      </c>
    </row>
    <row r="1417" spans="2:20" ht="15" customHeight="1">
      <c r="B1417" s="90" t="s">
        <v>50258</v>
      </c>
      <c r="C1417" s="418" t="s">
        <v>44743</v>
      </c>
      <c r="D1417" s="135" t="s">
        <v>12050</v>
      </c>
      <c r="E1417" s="270" t="s">
        <v>47626</v>
      </c>
      <c r="F1417" s="270" t="s">
        <v>47634</v>
      </c>
      <c r="G1417" s="270" t="s">
        <v>47628</v>
      </c>
      <c r="H1417" s="270" t="s">
        <v>50256</v>
      </c>
      <c r="I1417" s="270" t="s">
        <v>47630</v>
      </c>
      <c r="J1417" s="458" t="s">
        <v>50259</v>
      </c>
      <c r="K1417" s="270" t="s">
        <v>50259</v>
      </c>
      <c r="L1417" s="210" t="s">
        <v>45700</v>
      </c>
      <c r="M1417" s="94" t="s">
        <v>43499</v>
      </c>
      <c r="N1417" s="107">
        <v>4</v>
      </c>
      <c r="O1417" s="97">
        <v>6050</v>
      </c>
      <c r="P1417" s="121">
        <f t="shared" si="37"/>
        <v>24200</v>
      </c>
      <c r="Q1417" s="89" t="s">
        <v>12041</v>
      </c>
      <c r="R1417" s="224" t="s">
        <v>43500</v>
      </c>
      <c r="S1417" s="109">
        <v>591010000</v>
      </c>
      <c r="T1417" s="109">
        <v>100</v>
      </c>
    </row>
    <row r="1418" spans="2:20" ht="15" customHeight="1">
      <c r="B1418" s="90" t="s">
        <v>50260</v>
      </c>
      <c r="C1418" s="418" t="s">
        <v>44743</v>
      </c>
      <c r="D1418" s="135" t="s">
        <v>12050</v>
      </c>
      <c r="E1418" s="270" t="s">
        <v>47626</v>
      </c>
      <c r="F1418" s="270" t="s">
        <v>47634</v>
      </c>
      <c r="G1418" s="270" t="s">
        <v>47628</v>
      </c>
      <c r="H1418" s="270" t="s">
        <v>50256</v>
      </c>
      <c r="I1418" s="270" t="s">
        <v>47630</v>
      </c>
      <c r="J1418" s="458" t="s">
        <v>50261</v>
      </c>
      <c r="K1418" s="270" t="s">
        <v>50261</v>
      </c>
      <c r="L1418" s="210" t="s">
        <v>45700</v>
      </c>
      <c r="M1418" s="94" t="s">
        <v>43499</v>
      </c>
      <c r="N1418" s="107">
        <v>1</v>
      </c>
      <c r="O1418" s="97">
        <v>9250</v>
      </c>
      <c r="P1418" s="121">
        <f t="shared" si="37"/>
        <v>9250</v>
      </c>
      <c r="Q1418" s="89" t="s">
        <v>12041</v>
      </c>
      <c r="R1418" s="224" t="s">
        <v>43500</v>
      </c>
      <c r="S1418" s="109">
        <v>591010000</v>
      </c>
      <c r="T1418" s="109">
        <v>100</v>
      </c>
    </row>
    <row r="1419" spans="2:20" ht="15" customHeight="1">
      <c r="B1419" s="90" t="s">
        <v>50262</v>
      </c>
      <c r="C1419" s="418" t="s">
        <v>44743</v>
      </c>
      <c r="D1419" s="135" t="s">
        <v>12050</v>
      </c>
      <c r="E1419" s="270" t="s">
        <v>47626</v>
      </c>
      <c r="F1419" s="270" t="s">
        <v>47634</v>
      </c>
      <c r="G1419" s="270" t="s">
        <v>47628</v>
      </c>
      <c r="H1419" s="270" t="s">
        <v>50263</v>
      </c>
      <c r="I1419" s="270" t="s">
        <v>47630</v>
      </c>
      <c r="J1419" s="458" t="s">
        <v>50264</v>
      </c>
      <c r="K1419" s="270" t="s">
        <v>50264</v>
      </c>
      <c r="L1419" s="210" t="s">
        <v>45700</v>
      </c>
      <c r="M1419" s="94" t="s">
        <v>43499</v>
      </c>
      <c r="N1419" s="107">
        <v>1</v>
      </c>
      <c r="O1419" s="97">
        <v>17500</v>
      </c>
      <c r="P1419" s="121">
        <f t="shared" si="37"/>
        <v>17500</v>
      </c>
      <c r="Q1419" s="89" t="s">
        <v>12041</v>
      </c>
      <c r="R1419" s="224" t="s">
        <v>43500</v>
      </c>
      <c r="S1419" s="109">
        <v>591010000</v>
      </c>
      <c r="T1419" s="109">
        <v>100</v>
      </c>
    </row>
    <row r="1420" spans="2:20" ht="15" customHeight="1">
      <c r="B1420" s="90" t="s">
        <v>50265</v>
      </c>
      <c r="C1420" s="418" t="s">
        <v>44743</v>
      </c>
      <c r="D1420" s="135" t="s">
        <v>12050</v>
      </c>
      <c r="E1420" s="270" t="s">
        <v>50266</v>
      </c>
      <c r="F1420" s="270" t="s">
        <v>50267</v>
      </c>
      <c r="G1420" s="270" t="s">
        <v>50268</v>
      </c>
      <c r="H1420" s="270" t="s">
        <v>50269</v>
      </c>
      <c r="I1420" s="270" t="s">
        <v>50270</v>
      </c>
      <c r="J1420" s="458">
        <v>150</v>
      </c>
      <c r="K1420" s="270" t="s">
        <v>50271</v>
      </c>
      <c r="L1420" s="210" t="s">
        <v>45700</v>
      </c>
      <c r="M1420" s="94" t="s">
        <v>43499</v>
      </c>
      <c r="N1420" s="107">
        <v>1</v>
      </c>
      <c r="O1420" s="97">
        <v>9700</v>
      </c>
      <c r="P1420" s="121">
        <f t="shared" si="37"/>
        <v>9700</v>
      </c>
      <c r="Q1420" s="89" t="s">
        <v>12041</v>
      </c>
      <c r="R1420" s="224" t="s">
        <v>43500</v>
      </c>
      <c r="S1420" s="109">
        <v>591010000</v>
      </c>
      <c r="T1420" s="109">
        <v>100</v>
      </c>
    </row>
    <row r="1421" spans="2:20" ht="15" customHeight="1">
      <c r="B1421" s="90" t="s">
        <v>50272</v>
      </c>
      <c r="C1421" s="418" t="s">
        <v>44743</v>
      </c>
      <c r="D1421" s="135" t="s">
        <v>12050</v>
      </c>
      <c r="E1421" s="270" t="s">
        <v>50266</v>
      </c>
      <c r="F1421" s="270" t="s">
        <v>50267</v>
      </c>
      <c r="G1421" s="270" t="s">
        <v>50268</v>
      </c>
      <c r="H1421" s="270" t="s">
        <v>50269</v>
      </c>
      <c r="I1421" s="270" t="s">
        <v>50270</v>
      </c>
      <c r="J1421" s="458">
        <v>250</v>
      </c>
      <c r="K1421" s="270" t="s">
        <v>50273</v>
      </c>
      <c r="L1421" s="210" t="s">
        <v>45700</v>
      </c>
      <c r="M1421" s="94" t="s">
        <v>43499</v>
      </c>
      <c r="N1421" s="107">
        <v>2</v>
      </c>
      <c r="O1421" s="97">
        <v>16850</v>
      </c>
      <c r="P1421" s="121">
        <f t="shared" si="37"/>
        <v>33700</v>
      </c>
      <c r="Q1421" s="89" t="s">
        <v>12041</v>
      </c>
      <c r="R1421" s="224" t="s">
        <v>43500</v>
      </c>
      <c r="S1421" s="109">
        <v>591010000</v>
      </c>
      <c r="T1421" s="109">
        <v>100</v>
      </c>
    </row>
    <row r="1422" spans="2:20" ht="15" customHeight="1">
      <c r="B1422" s="90" t="s">
        <v>50274</v>
      </c>
      <c r="C1422" s="418" t="s">
        <v>44743</v>
      </c>
      <c r="D1422" s="135" t="s">
        <v>12050</v>
      </c>
      <c r="E1422" s="270" t="s">
        <v>50266</v>
      </c>
      <c r="F1422" s="270" t="s">
        <v>50267</v>
      </c>
      <c r="G1422" s="270" t="s">
        <v>50268</v>
      </c>
      <c r="H1422" s="270" t="s">
        <v>50275</v>
      </c>
      <c r="I1422" s="270" t="s">
        <v>50270</v>
      </c>
      <c r="J1422" s="458">
        <v>200</v>
      </c>
      <c r="K1422" s="270" t="s">
        <v>50276</v>
      </c>
      <c r="L1422" s="210" t="s">
        <v>45700</v>
      </c>
      <c r="M1422" s="94" t="s">
        <v>43499</v>
      </c>
      <c r="N1422" s="107">
        <v>1</v>
      </c>
      <c r="O1422" s="97">
        <v>14800</v>
      </c>
      <c r="P1422" s="121">
        <f t="shared" si="37"/>
        <v>14800</v>
      </c>
      <c r="Q1422" s="89" t="s">
        <v>12041</v>
      </c>
      <c r="R1422" s="224" t="s">
        <v>43500</v>
      </c>
      <c r="S1422" s="109">
        <v>591010000</v>
      </c>
      <c r="T1422" s="109">
        <v>100</v>
      </c>
    </row>
    <row r="1423" spans="2:20" ht="15" customHeight="1">
      <c r="B1423" s="90" t="s">
        <v>50277</v>
      </c>
      <c r="C1423" s="418" t="s">
        <v>44743</v>
      </c>
      <c r="D1423" s="135" t="s">
        <v>12050</v>
      </c>
      <c r="E1423" s="270" t="s">
        <v>50278</v>
      </c>
      <c r="F1423" s="270" t="s">
        <v>50279</v>
      </c>
      <c r="G1423" s="270" t="s">
        <v>50280</v>
      </c>
      <c r="H1423" s="270" t="s">
        <v>50281</v>
      </c>
      <c r="I1423" s="270" t="s">
        <v>50282</v>
      </c>
      <c r="J1423" s="458" t="s">
        <v>50283</v>
      </c>
      <c r="K1423" s="270" t="s">
        <v>50284</v>
      </c>
      <c r="L1423" s="210" t="s">
        <v>45700</v>
      </c>
      <c r="M1423" s="94" t="s">
        <v>43499</v>
      </c>
      <c r="N1423" s="107">
        <v>2</v>
      </c>
      <c r="O1423" s="97">
        <v>85200</v>
      </c>
      <c r="P1423" s="121">
        <f t="shared" si="37"/>
        <v>170400</v>
      </c>
      <c r="Q1423" s="89" t="s">
        <v>12041</v>
      </c>
      <c r="R1423" s="224" t="s">
        <v>43500</v>
      </c>
      <c r="S1423" s="109">
        <v>591010000</v>
      </c>
      <c r="T1423" s="109">
        <v>100</v>
      </c>
    </row>
    <row r="1424" spans="2:20" ht="15" customHeight="1">
      <c r="B1424" s="90" t="s">
        <v>50285</v>
      </c>
      <c r="C1424" s="418" t="s">
        <v>44743</v>
      </c>
      <c r="D1424" s="135" t="s">
        <v>12050</v>
      </c>
      <c r="E1424" s="270" t="s">
        <v>50286</v>
      </c>
      <c r="F1424" s="270" t="s">
        <v>50287</v>
      </c>
      <c r="G1424" s="270" t="s">
        <v>50288</v>
      </c>
      <c r="H1424" s="270" t="s">
        <v>50289</v>
      </c>
      <c r="I1424" s="270" t="s">
        <v>50290</v>
      </c>
      <c r="J1424" s="458" t="s">
        <v>50291</v>
      </c>
      <c r="K1424" s="458" t="s">
        <v>50291</v>
      </c>
      <c r="L1424" s="210" t="s">
        <v>45700</v>
      </c>
      <c r="M1424" s="94" t="s">
        <v>43499</v>
      </c>
      <c r="N1424" s="107">
        <v>2</v>
      </c>
      <c r="O1424" s="97">
        <v>40900</v>
      </c>
      <c r="P1424" s="121">
        <f t="shared" si="37"/>
        <v>81800</v>
      </c>
      <c r="Q1424" s="89" t="s">
        <v>12041</v>
      </c>
      <c r="R1424" s="224" t="s">
        <v>43500</v>
      </c>
      <c r="S1424" s="109">
        <v>591010000</v>
      </c>
      <c r="T1424" s="109">
        <v>100</v>
      </c>
    </row>
    <row r="1425" spans="2:20" ht="15" customHeight="1">
      <c r="B1425" s="90" t="s">
        <v>50292</v>
      </c>
      <c r="C1425" s="418" t="s">
        <v>44743</v>
      </c>
      <c r="D1425" s="135" t="s">
        <v>12050</v>
      </c>
      <c r="E1425" s="270" t="s">
        <v>50286</v>
      </c>
      <c r="F1425" s="270" t="s">
        <v>50287</v>
      </c>
      <c r="G1425" s="270" t="s">
        <v>50288</v>
      </c>
      <c r="H1425" s="270" t="s">
        <v>50289</v>
      </c>
      <c r="I1425" s="270" t="s">
        <v>50290</v>
      </c>
      <c r="J1425" s="458" t="s">
        <v>50293</v>
      </c>
      <c r="K1425" s="458" t="s">
        <v>50293</v>
      </c>
      <c r="L1425" s="210" t="s">
        <v>45700</v>
      </c>
      <c r="M1425" s="94" t="s">
        <v>43499</v>
      </c>
      <c r="N1425" s="107">
        <v>2</v>
      </c>
      <c r="O1425" s="97">
        <v>41400</v>
      </c>
      <c r="P1425" s="121">
        <f t="shared" si="37"/>
        <v>82800</v>
      </c>
      <c r="Q1425" s="89" t="s">
        <v>12041</v>
      </c>
      <c r="R1425" s="224" t="s">
        <v>43500</v>
      </c>
      <c r="S1425" s="109">
        <v>591010000</v>
      </c>
      <c r="T1425" s="109">
        <v>100</v>
      </c>
    </row>
    <row r="1426" spans="2:20" ht="15" customHeight="1">
      <c r="B1426" s="90" t="s">
        <v>50294</v>
      </c>
      <c r="C1426" s="418" t="s">
        <v>44743</v>
      </c>
      <c r="D1426" s="135" t="s">
        <v>12050</v>
      </c>
      <c r="E1426" s="270" t="s">
        <v>50295</v>
      </c>
      <c r="F1426" s="270" t="s">
        <v>50296</v>
      </c>
      <c r="G1426" s="270" t="s">
        <v>50297</v>
      </c>
      <c r="H1426" s="270" t="s">
        <v>50298</v>
      </c>
      <c r="I1426" s="270" t="s">
        <v>50299</v>
      </c>
      <c r="J1426" s="458" t="s">
        <v>50300</v>
      </c>
      <c r="K1426" s="270" t="s">
        <v>50301</v>
      </c>
      <c r="L1426" s="210" t="s">
        <v>45700</v>
      </c>
      <c r="M1426" s="94" t="s">
        <v>43499</v>
      </c>
      <c r="N1426" s="107">
        <v>1</v>
      </c>
      <c r="O1426" s="97">
        <v>48250</v>
      </c>
      <c r="P1426" s="121">
        <f t="shared" si="37"/>
        <v>48250</v>
      </c>
      <c r="Q1426" s="89" t="s">
        <v>12041</v>
      </c>
      <c r="R1426" s="224" t="s">
        <v>43500</v>
      </c>
      <c r="S1426" s="109">
        <v>591010000</v>
      </c>
      <c r="T1426" s="109">
        <v>100</v>
      </c>
    </row>
    <row r="1427" spans="2:20" ht="15" customHeight="1">
      <c r="B1427" s="90" t="s">
        <v>50302</v>
      </c>
      <c r="C1427" s="418" t="s">
        <v>44743</v>
      </c>
      <c r="D1427" s="135" t="s">
        <v>12050</v>
      </c>
      <c r="E1427" s="270" t="s">
        <v>50303</v>
      </c>
      <c r="F1427" s="270" t="s">
        <v>50296</v>
      </c>
      <c r="G1427" s="270" t="s">
        <v>50297</v>
      </c>
      <c r="H1427" s="270" t="s">
        <v>50304</v>
      </c>
      <c r="I1427" s="270" t="s">
        <v>50305</v>
      </c>
      <c r="J1427" s="458" t="s">
        <v>50306</v>
      </c>
      <c r="K1427" s="270" t="s">
        <v>50307</v>
      </c>
      <c r="L1427" s="210" t="s">
        <v>45700</v>
      </c>
      <c r="M1427" s="94" t="s">
        <v>43499</v>
      </c>
      <c r="N1427" s="107">
        <v>1</v>
      </c>
      <c r="O1427" s="97">
        <v>49900</v>
      </c>
      <c r="P1427" s="121">
        <f t="shared" si="37"/>
        <v>49900</v>
      </c>
      <c r="Q1427" s="89" t="s">
        <v>12041</v>
      </c>
      <c r="R1427" s="224" t="s">
        <v>43500</v>
      </c>
      <c r="S1427" s="109">
        <v>591010000</v>
      </c>
      <c r="T1427" s="109">
        <v>100</v>
      </c>
    </row>
    <row r="1428" spans="2:20" ht="15" customHeight="1">
      <c r="B1428" s="90" t="s">
        <v>50308</v>
      </c>
      <c r="C1428" s="418" t="s">
        <v>44743</v>
      </c>
      <c r="D1428" s="135" t="s">
        <v>12050</v>
      </c>
      <c r="E1428" s="270" t="s">
        <v>50309</v>
      </c>
      <c r="F1428" s="270" t="s">
        <v>50310</v>
      </c>
      <c r="G1428" s="270" t="s">
        <v>50311</v>
      </c>
      <c r="H1428" s="270" t="s">
        <v>50312</v>
      </c>
      <c r="I1428" s="270" t="s">
        <v>50313</v>
      </c>
      <c r="J1428" s="458" t="s">
        <v>50314</v>
      </c>
      <c r="K1428" s="270" t="s">
        <v>50314</v>
      </c>
      <c r="L1428" s="210" t="s">
        <v>45700</v>
      </c>
      <c r="M1428" s="84" t="s">
        <v>44467</v>
      </c>
      <c r="N1428" s="107">
        <v>2</v>
      </c>
      <c r="O1428" s="97">
        <v>11750</v>
      </c>
      <c r="P1428" s="121">
        <f t="shared" si="37"/>
        <v>23500</v>
      </c>
      <c r="Q1428" s="89" t="s">
        <v>12041</v>
      </c>
      <c r="R1428" s="224" t="s">
        <v>43500</v>
      </c>
      <c r="S1428" s="109">
        <v>591010000</v>
      </c>
      <c r="T1428" s="109">
        <v>100</v>
      </c>
    </row>
    <row r="1429" spans="2:20" ht="15" customHeight="1">
      <c r="B1429" s="90" t="s">
        <v>50315</v>
      </c>
      <c r="C1429" s="210" t="s">
        <v>44743</v>
      </c>
      <c r="D1429" s="135" t="s">
        <v>12050</v>
      </c>
      <c r="E1429" s="270" t="s">
        <v>50316</v>
      </c>
      <c r="F1429" s="270" t="s">
        <v>48786</v>
      </c>
      <c r="G1429" s="270" t="s">
        <v>48787</v>
      </c>
      <c r="H1429" s="270" t="s">
        <v>50317</v>
      </c>
      <c r="I1429" s="270" t="s">
        <v>50318</v>
      </c>
      <c r="J1429" s="135" t="s">
        <v>50319</v>
      </c>
      <c r="K1429" s="135" t="s">
        <v>50320</v>
      </c>
      <c r="L1429" s="210" t="s">
        <v>45700</v>
      </c>
      <c r="M1429" s="94" t="s">
        <v>43499</v>
      </c>
      <c r="N1429" s="97">
        <v>30</v>
      </c>
      <c r="O1429" s="91">
        <v>3400</v>
      </c>
      <c r="P1429" s="121">
        <f t="shared" si="37"/>
        <v>102000</v>
      </c>
      <c r="Q1429" s="548" t="s">
        <v>12041</v>
      </c>
      <c r="R1429" s="224" t="s">
        <v>43500</v>
      </c>
      <c r="S1429" s="109">
        <v>591010000</v>
      </c>
      <c r="T1429" s="109">
        <v>100</v>
      </c>
    </row>
    <row r="1430" spans="2:20" ht="15" customHeight="1">
      <c r="B1430" s="90" t="s">
        <v>50321</v>
      </c>
      <c r="C1430" s="210" t="s">
        <v>44743</v>
      </c>
      <c r="D1430" s="135" t="s">
        <v>12050</v>
      </c>
      <c r="E1430" s="270" t="s">
        <v>50316</v>
      </c>
      <c r="F1430" s="270" t="s">
        <v>48786</v>
      </c>
      <c r="G1430" s="270" t="s">
        <v>48787</v>
      </c>
      <c r="H1430" s="270" t="s">
        <v>50322</v>
      </c>
      <c r="I1430" s="270" t="s">
        <v>50318</v>
      </c>
      <c r="J1430" s="135" t="s">
        <v>50323</v>
      </c>
      <c r="K1430" s="135" t="s">
        <v>50324</v>
      </c>
      <c r="L1430" s="210" t="s">
        <v>45700</v>
      </c>
      <c r="M1430" s="94" t="s">
        <v>43499</v>
      </c>
      <c r="N1430" s="250">
        <v>23</v>
      </c>
      <c r="O1430" s="250">
        <v>3100</v>
      </c>
      <c r="P1430" s="121">
        <f t="shared" si="37"/>
        <v>71300</v>
      </c>
      <c r="Q1430" s="548" t="s">
        <v>12041</v>
      </c>
      <c r="R1430" s="224" t="s">
        <v>43500</v>
      </c>
      <c r="S1430" s="109">
        <v>591010000</v>
      </c>
      <c r="T1430" s="109">
        <v>100</v>
      </c>
    </row>
    <row r="1431" spans="2:20" ht="15" customHeight="1">
      <c r="B1431" s="90" t="s">
        <v>50325</v>
      </c>
      <c r="C1431" s="210" t="s">
        <v>44743</v>
      </c>
      <c r="D1431" s="135" t="s">
        <v>12050</v>
      </c>
      <c r="E1431" s="270" t="s">
        <v>50316</v>
      </c>
      <c r="F1431" s="270" t="s">
        <v>48786</v>
      </c>
      <c r="G1431" s="270" t="s">
        <v>48787</v>
      </c>
      <c r="H1431" s="270" t="s">
        <v>50322</v>
      </c>
      <c r="I1431" s="270" t="s">
        <v>50318</v>
      </c>
      <c r="J1431" s="135" t="s">
        <v>50326</v>
      </c>
      <c r="K1431" s="135" t="s">
        <v>50327</v>
      </c>
      <c r="L1431" s="210" t="s">
        <v>45700</v>
      </c>
      <c r="M1431" s="94" t="s">
        <v>43499</v>
      </c>
      <c r="N1431" s="250">
        <v>20</v>
      </c>
      <c r="O1431" s="250">
        <v>3150</v>
      </c>
      <c r="P1431" s="121">
        <f t="shared" si="37"/>
        <v>63000</v>
      </c>
      <c r="Q1431" s="548" t="s">
        <v>12041</v>
      </c>
      <c r="R1431" s="224" t="s">
        <v>43500</v>
      </c>
      <c r="S1431" s="109">
        <v>591010000</v>
      </c>
      <c r="T1431" s="109">
        <v>100</v>
      </c>
    </row>
    <row r="1432" spans="2:20" ht="15" customHeight="1">
      <c r="B1432" s="90" t="s">
        <v>50328</v>
      </c>
      <c r="C1432" s="135" t="s">
        <v>44743</v>
      </c>
      <c r="D1432" s="135" t="s">
        <v>12050</v>
      </c>
      <c r="E1432" s="446" t="s">
        <v>46768</v>
      </c>
      <c r="F1432" s="447" t="s">
        <v>46769</v>
      </c>
      <c r="G1432" s="447" t="s">
        <v>46770</v>
      </c>
      <c r="H1432" s="447" t="s">
        <v>46771</v>
      </c>
      <c r="I1432" s="447" t="s">
        <v>46772</v>
      </c>
      <c r="J1432" s="135" t="s">
        <v>50329</v>
      </c>
      <c r="K1432" s="135" t="s">
        <v>50330</v>
      </c>
      <c r="L1432" s="135" t="s">
        <v>45700</v>
      </c>
      <c r="M1432" s="94" t="s">
        <v>43499</v>
      </c>
      <c r="N1432" s="235">
        <v>3</v>
      </c>
      <c r="O1432" s="234">
        <v>30600</v>
      </c>
      <c r="P1432" s="121">
        <f t="shared" si="37"/>
        <v>91800</v>
      </c>
      <c r="Q1432" s="109" t="s">
        <v>12041</v>
      </c>
      <c r="R1432" s="109" t="s">
        <v>46158</v>
      </c>
      <c r="S1432" s="109">
        <v>591010000</v>
      </c>
      <c r="T1432" s="109">
        <v>100</v>
      </c>
    </row>
    <row r="1433" spans="2:20" ht="15" customHeight="1">
      <c r="B1433" s="90" t="s">
        <v>50331</v>
      </c>
      <c r="C1433" s="135" t="s">
        <v>44743</v>
      </c>
      <c r="D1433" s="135" t="s">
        <v>12050</v>
      </c>
      <c r="E1433" s="270" t="s">
        <v>50332</v>
      </c>
      <c r="F1433" s="135" t="s">
        <v>46995</v>
      </c>
      <c r="G1433" s="135" t="s">
        <v>46995</v>
      </c>
      <c r="H1433" s="286" t="s">
        <v>50333</v>
      </c>
      <c r="I1433" s="270" t="s">
        <v>50334</v>
      </c>
      <c r="J1433" s="211" t="s">
        <v>50335</v>
      </c>
      <c r="K1433" s="211" t="s">
        <v>50335</v>
      </c>
      <c r="L1433" s="135" t="s">
        <v>45700</v>
      </c>
      <c r="M1433" s="84" t="s">
        <v>43499</v>
      </c>
      <c r="N1433" s="97">
        <v>6</v>
      </c>
      <c r="O1433" s="115">
        <v>28000</v>
      </c>
      <c r="P1433" s="121">
        <f t="shared" si="37"/>
        <v>168000</v>
      </c>
      <c r="Q1433" s="109" t="s">
        <v>12041</v>
      </c>
      <c r="R1433" s="541" t="s">
        <v>44888</v>
      </c>
      <c r="S1433" s="109">
        <v>591010000</v>
      </c>
      <c r="T1433" s="109">
        <v>100</v>
      </c>
    </row>
    <row r="1434" spans="2:20" ht="15" customHeight="1">
      <c r="B1434" s="90" t="s">
        <v>50336</v>
      </c>
      <c r="C1434" s="135" t="s">
        <v>44743</v>
      </c>
      <c r="D1434" s="135" t="s">
        <v>12050</v>
      </c>
      <c r="E1434" s="270" t="s">
        <v>50332</v>
      </c>
      <c r="F1434" s="135" t="s">
        <v>46995</v>
      </c>
      <c r="G1434" s="135" t="s">
        <v>46995</v>
      </c>
      <c r="H1434" s="286" t="s">
        <v>50333</v>
      </c>
      <c r="I1434" s="270" t="s">
        <v>50334</v>
      </c>
      <c r="J1434" s="211" t="s">
        <v>50337</v>
      </c>
      <c r="K1434" s="211" t="s">
        <v>50337</v>
      </c>
      <c r="L1434" s="135" t="s">
        <v>45700</v>
      </c>
      <c r="M1434" s="84" t="s">
        <v>43499</v>
      </c>
      <c r="N1434" s="97">
        <v>6</v>
      </c>
      <c r="O1434" s="115">
        <v>13100</v>
      </c>
      <c r="P1434" s="121">
        <f t="shared" si="37"/>
        <v>78600</v>
      </c>
      <c r="Q1434" s="109" t="s">
        <v>12041</v>
      </c>
      <c r="R1434" s="541" t="s">
        <v>44888</v>
      </c>
      <c r="S1434" s="109">
        <v>591010000</v>
      </c>
      <c r="T1434" s="109">
        <v>100</v>
      </c>
    </row>
    <row r="1435" spans="2:20" ht="15" customHeight="1">
      <c r="B1435" s="90" t="s">
        <v>50338</v>
      </c>
      <c r="C1435" s="135" t="s">
        <v>44743</v>
      </c>
      <c r="D1435" s="135" t="s">
        <v>12050</v>
      </c>
      <c r="E1435" s="270" t="s">
        <v>50161</v>
      </c>
      <c r="F1435" s="404" t="s">
        <v>50339</v>
      </c>
      <c r="G1435" s="270" t="s">
        <v>44957</v>
      </c>
      <c r="H1435" s="270" t="s">
        <v>50340</v>
      </c>
      <c r="I1435" s="270" t="s">
        <v>50164</v>
      </c>
      <c r="J1435" s="270" t="s">
        <v>50341</v>
      </c>
      <c r="K1435" s="270" t="s">
        <v>50342</v>
      </c>
      <c r="L1435" s="135" t="s">
        <v>45700</v>
      </c>
      <c r="M1435" s="84" t="s">
        <v>43499</v>
      </c>
      <c r="N1435" s="115">
        <v>140</v>
      </c>
      <c r="O1435" s="115">
        <v>140</v>
      </c>
      <c r="P1435" s="121">
        <f t="shared" si="37"/>
        <v>19600</v>
      </c>
      <c r="Q1435" s="109" t="s">
        <v>12041</v>
      </c>
      <c r="R1435" s="251" t="s">
        <v>46188</v>
      </c>
      <c r="S1435" s="109">
        <v>591010000</v>
      </c>
      <c r="T1435" s="109">
        <v>30</v>
      </c>
    </row>
    <row r="1436" spans="2:20" ht="15" customHeight="1">
      <c r="B1436" s="90" t="s">
        <v>50343</v>
      </c>
      <c r="C1436" s="135" t="s">
        <v>44743</v>
      </c>
      <c r="D1436" s="135" t="s">
        <v>12050</v>
      </c>
      <c r="E1436" s="270" t="s">
        <v>50161</v>
      </c>
      <c r="F1436" s="404" t="s">
        <v>50339</v>
      </c>
      <c r="G1436" s="270" t="s">
        <v>44957</v>
      </c>
      <c r="H1436" s="270" t="s">
        <v>50340</v>
      </c>
      <c r="I1436" s="270" t="s">
        <v>50164</v>
      </c>
      <c r="J1436" s="211" t="s">
        <v>50344</v>
      </c>
      <c r="K1436" s="211" t="s">
        <v>50345</v>
      </c>
      <c r="L1436" s="135" t="s">
        <v>45700</v>
      </c>
      <c r="M1436" s="84" t="s">
        <v>43499</v>
      </c>
      <c r="N1436" s="115">
        <v>60</v>
      </c>
      <c r="O1436" s="115">
        <v>140</v>
      </c>
      <c r="P1436" s="121">
        <f t="shared" si="37"/>
        <v>8400</v>
      </c>
      <c r="Q1436" s="109" t="s">
        <v>12041</v>
      </c>
      <c r="R1436" s="251" t="s">
        <v>46188</v>
      </c>
      <c r="S1436" s="109">
        <v>591010000</v>
      </c>
      <c r="T1436" s="109">
        <v>30</v>
      </c>
    </row>
    <row r="1437" spans="2:20" ht="15" customHeight="1">
      <c r="B1437" s="90" t="s">
        <v>50346</v>
      </c>
      <c r="C1437" s="135" t="s">
        <v>44743</v>
      </c>
      <c r="D1437" s="135" t="s">
        <v>12050</v>
      </c>
      <c r="E1437" s="270" t="s">
        <v>50161</v>
      </c>
      <c r="F1437" s="404" t="s">
        <v>50339</v>
      </c>
      <c r="G1437" s="270" t="s">
        <v>44957</v>
      </c>
      <c r="H1437" s="270" t="s">
        <v>50340</v>
      </c>
      <c r="I1437" s="270" t="s">
        <v>50164</v>
      </c>
      <c r="J1437" s="211" t="s">
        <v>50347</v>
      </c>
      <c r="K1437" s="211" t="s">
        <v>50348</v>
      </c>
      <c r="L1437" s="135" t="s">
        <v>45700</v>
      </c>
      <c r="M1437" s="84" t="s">
        <v>43499</v>
      </c>
      <c r="N1437" s="115">
        <v>60</v>
      </c>
      <c r="O1437" s="115">
        <v>125</v>
      </c>
      <c r="P1437" s="121">
        <f t="shared" si="37"/>
        <v>7500</v>
      </c>
      <c r="Q1437" s="109" t="s">
        <v>12041</v>
      </c>
      <c r="R1437" s="251" t="s">
        <v>46188</v>
      </c>
      <c r="S1437" s="109">
        <v>591010000</v>
      </c>
      <c r="T1437" s="109">
        <v>30</v>
      </c>
    </row>
    <row r="1438" spans="2:20" ht="15" customHeight="1">
      <c r="B1438" s="90" t="s">
        <v>50349</v>
      </c>
      <c r="C1438" s="135" t="s">
        <v>44743</v>
      </c>
      <c r="D1438" s="135" t="s">
        <v>12050</v>
      </c>
      <c r="E1438" s="270" t="s">
        <v>50161</v>
      </c>
      <c r="F1438" s="404" t="s">
        <v>50339</v>
      </c>
      <c r="G1438" s="270" t="s">
        <v>44957</v>
      </c>
      <c r="H1438" s="270" t="s">
        <v>50340</v>
      </c>
      <c r="I1438" s="270" t="s">
        <v>50164</v>
      </c>
      <c r="J1438" s="211" t="s">
        <v>50350</v>
      </c>
      <c r="K1438" s="211" t="s">
        <v>50351</v>
      </c>
      <c r="L1438" s="135" t="s">
        <v>45700</v>
      </c>
      <c r="M1438" s="84" t="s">
        <v>43499</v>
      </c>
      <c r="N1438" s="115">
        <v>20</v>
      </c>
      <c r="O1438" s="115">
        <v>125</v>
      </c>
      <c r="P1438" s="121">
        <f t="shared" si="37"/>
        <v>2500</v>
      </c>
      <c r="Q1438" s="109" t="s">
        <v>12041</v>
      </c>
      <c r="R1438" s="251" t="s">
        <v>46188</v>
      </c>
      <c r="S1438" s="109">
        <v>591010000</v>
      </c>
      <c r="T1438" s="109">
        <v>30</v>
      </c>
    </row>
    <row r="1439" spans="2:20" ht="15" customHeight="1">
      <c r="B1439" s="90" t="s">
        <v>50352</v>
      </c>
      <c r="C1439" s="135" t="s">
        <v>44743</v>
      </c>
      <c r="D1439" s="135" t="s">
        <v>12050</v>
      </c>
      <c r="E1439" s="270" t="s">
        <v>50353</v>
      </c>
      <c r="F1439" s="135" t="s">
        <v>47116</v>
      </c>
      <c r="G1439" s="135" t="s">
        <v>47117</v>
      </c>
      <c r="H1439" s="286" t="s">
        <v>50354</v>
      </c>
      <c r="I1439" s="270" t="s">
        <v>46585</v>
      </c>
      <c r="J1439" s="211" t="s">
        <v>50355</v>
      </c>
      <c r="K1439" s="211" t="s">
        <v>50355</v>
      </c>
      <c r="L1439" s="135" t="s">
        <v>45700</v>
      </c>
      <c r="M1439" s="84" t="s">
        <v>43499</v>
      </c>
      <c r="N1439" s="115">
        <v>16</v>
      </c>
      <c r="O1439" s="115">
        <v>180</v>
      </c>
      <c r="P1439" s="121">
        <f t="shared" si="37"/>
        <v>2880</v>
      </c>
      <c r="Q1439" s="109" t="s">
        <v>12041</v>
      </c>
      <c r="R1439" s="251" t="s">
        <v>46188</v>
      </c>
      <c r="S1439" s="109">
        <v>591010000</v>
      </c>
      <c r="T1439" s="109">
        <v>30</v>
      </c>
    </row>
    <row r="1440" spans="2:20" ht="15" customHeight="1">
      <c r="B1440" s="90" t="s">
        <v>50356</v>
      </c>
      <c r="C1440" s="135" t="s">
        <v>44743</v>
      </c>
      <c r="D1440" s="135" t="s">
        <v>12050</v>
      </c>
      <c r="E1440" s="270" t="s">
        <v>50353</v>
      </c>
      <c r="F1440" s="135" t="s">
        <v>47116</v>
      </c>
      <c r="G1440" s="135" t="s">
        <v>47117</v>
      </c>
      <c r="H1440" s="286" t="s">
        <v>50354</v>
      </c>
      <c r="I1440" s="270" t="s">
        <v>46585</v>
      </c>
      <c r="J1440" s="211" t="s">
        <v>50357</v>
      </c>
      <c r="K1440" s="211" t="s">
        <v>50357</v>
      </c>
      <c r="L1440" s="135" t="s">
        <v>45700</v>
      </c>
      <c r="M1440" s="84" t="s">
        <v>43499</v>
      </c>
      <c r="N1440" s="115">
        <v>12</v>
      </c>
      <c r="O1440" s="115">
        <v>210</v>
      </c>
      <c r="P1440" s="121">
        <f t="shared" si="37"/>
        <v>2520</v>
      </c>
      <c r="Q1440" s="109" t="s">
        <v>12041</v>
      </c>
      <c r="R1440" s="251" t="s">
        <v>46188</v>
      </c>
      <c r="S1440" s="109">
        <v>591010000</v>
      </c>
      <c r="T1440" s="109">
        <v>30</v>
      </c>
    </row>
    <row r="1441" spans="2:20" ht="15" customHeight="1">
      <c r="B1441" s="90" t="s">
        <v>50358</v>
      </c>
      <c r="C1441" s="135" t="s">
        <v>44743</v>
      </c>
      <c r="D1441" s="135" t="s">
        <v>12050</v>
      </c>
      <c r="E1441" s="270" t="s">
        <v>50353</v>
      </c>
      <c r="F1441" s="135" t="s">
        <v>47116</v>
      </c>
      <c r="G1441" s="135" t="s">
        <v>47117</v>
      </c>
      <c r="H1441" s="286" t="s">
        <v>50354</v>
      </c>
      <c r="I1441" s="270" t="s">
        <v>46585</v>
      </c>
      <c r="J1441" s="211" t="s">
        <v>50359</v>
      </c>
      <c r="K1441" s="211" t="s">
        <v>50359</v>
      </c>
      <c r="L1441" s="135" t="s">
        <v>45700</v>
      </c>
      <c r="M1441" s="84" t="s">
        <v>43499</v>
      </c>
      <c r="N1441" s="115">
        <v>4</v>
      </c>
      <c r="O1441" s="115">
        <v>85</v>
      </c>
      <c r="P1441" s="121">
        <f t="shared" si="37"/>
        <v>340</v>
      </c>
      <c r="Q1441" s="109" t="s">
        <v>12041</v>
      </c>
      <c r="R1441" s="251" t="s">
        <v>46188</v>
      </c>
      <c r="S1441" s="109">
        <v>591010000</v>
      </c>
      <c r="T1441" s="109">
        <v>30</v>
      </c>
    </row>
    <row r="1442" spans="2:20" ht="15" customHeight="1">
      <c r="B1442" s="90" t="s">
        <v>50360</v>
      </c>
      <c r="C1442" s="135" t="s">
        <v>44743</v>
      </c>
      <c r="D1442" s="135" t="s">
        <v>12050</v>
      </c>
      <c r="E1442" s="135" t="s">
        <v>50361</v>
      </c>
      <c r="F1442" s="135" t="s">
        <v>47105</v>
      </c>
      <c r="G1442" s="135" t="s">
        <v>47106</v>
      </c>
      <c r="H1442" s="286" t="s">
        <v>50362</v>
      </c>
      <c r="I1442" s="404" t="s">
        <v>50363</v>
      </c>
      <c r="J1442" s="211" t="s">
        <v>50364</v>
      </c>
      <c r="K1442" s="211" t="s">
        <v>50364</v>
      </c>
      <c r="L1442" s="135" t="s">
        <v>45700</v>
      </c>
      <c r="M1442" s="84" t="s">
        <v>43499</v>
      </c>
      <c r="N1442" s="115">
        <v>1</v>
      </c>
      <c r="O1442" s="115">
        <v>430</v>
      </c>
      <c r="P1442" s="121">
        <f t="shared" si="37"/>
        <v>430</v>
      </c>
      <c r="Q1442" s="109" t="s">
        <v>12041</v>
      </c>
      <c r="R1442" s="251" t="s">
        <v>46188</v>
      </c>
      <c r="S1442" s="109">
        <v>591010000</v>
      </c>
      <c r="T1442" s="109">
        <v>30</v>
      </c>
    </row>
    <row r="1443" spans="2:20" ht="15" customHeight="1">
      <c r="B1443" s="90" t="s">
        <v>50365</v>
      </c>
      <c r="C1443" s="135" t="s">
        <v>44743</v>
      </c>
      <c r="D1443" s="135" t="s">
        <v>12050</v>
      </c>
      <c r="E1443" s="135" t="s">
        <v>50361</v>
      </c>
      <c r="F1443" s="135" t="s">
        <v>47105</v>
      </c>
      <c r="G1443" s="135" t="s">
        <v>47106</v>
      </c>
      <c r="H1443" s="286" t="s">
        <v>50362</v>
      </c>
      <c r="I1443" s="404" t="s">
        <v>50363</v>
      </c>
      <c r="J1443" s="211" t="s">
        <v>50366</v>
      </c>
      <c r="K1443" s="211" t="s">
        <v>50366</v>
      </c>
      <c r="L1443" s="135" t="s">
        <v>45700</v>
      </c>
      <c r="M1443" s="84" t="s">
        <v>43499</v>
      </c>
      <c r="N1443" s="115">
        <v>1</v>
      </c>
      <c r="O1443" s="115">
        <v>600</v>
      </c>
      <c r="P1443" s="121">
        <f t="shared" si="37"/>
        <v>600</v>
      </c>
      <c r="Q1443" s="109" t="s">
        <v>12041</v>
      </c>
      <c r="R1443" s="251" t="s">
        <v>46188</v>
      </c>
      <c r="S1443" s="109">
        <v>591010000</v>
      </c>
      <c r="T1443" s="109">
        <v>30</v>
      </c>
    </row>
    <row r="1444" spans="2:20" ht="15" customHeight="1">
      <c r="B1444" s="90" t="s">
        <v>50367</v>
      </c>
      <c r="C1444" s="135" t="s">
        <v>44743</v>
      </c>
      <c r="D1444" s="135" t="s">
        <v>12050</v>
      </c>
      <c r="E1444" s="135" t="s">
        <v>50361</v>
      </c>
      <c r="F1444" s="135" t="s">
        <v>47105</v>
      </c>
      <c r="G1444" s="135" t="s">
        <v>47106</v>
      </c>
      <c r="H1444" s="286" t="s">
        <v>50362</v>
      </c>
      <c r="I1444" s="404" t="s">
        <v>50363</v>
      </c>
      <c r="J1444" s="211" t="s">
        <v>50368</v>
      </c>
      <c r="K1444" s="211" t="s">
        <v>50368</v>
      </c>
      <c r="L1444" s="135" t="s">
        <v>45700</v>
      </c>
      <c r="M1444" s="84" t="s">
        <v>43499</v>
      </c>
      <c r="N1444" s="115">
        <v>3</v>
      </c>
      <c r="O1444" s="115">
        <v>850</v>
      </c>
      <c r="P1444" s="121">
        <f t="shared" si="37"/>
        <v>2550</v>
      </c>
      <c r="Q1444" s="109" t="s">
        <v>12041</v>
      </c>
      <c r="R1444" s="251" t="s">
        <v>46188</v>
      </c>
      <c r="S1444" s="109">
        <v>591010000</v>
      </c>
      <c r="T1444" s="109">
        <v>30</v>
      </c>
    </row>
    <row r="1445" spans="2:20" ht="15" customHeight="1">
      <c r="B1445" s="90" t="s">
        <v>50369</v>
      </c>
      <c r="C1445" s="135" t="s">
        <v>44743</v>
      </c>
      <c r="D1445" s="135" t="s">
        <v>12050</v>
      </c>
      <c r="E1445" s="135" t="s">
        <v>50361</v>
      </c>
      <c r="F1445" s="135" t="s">
        <v>47105</v>
      </c>
      <c r="G1445" s="135" t="s">
        <v>47106</v>
      </c>
      <c r="H1445" s="286" t="s">
        <v>50362</v>
      </c>
      <c r="I1445" s="404" t="s">
        <v>50363</v>
      </c>
      <c r="J1445" s="211" t="s">
        <v>50370</v>
      </c>
      <c r="K1445" s="211" t="s">
        <v>50370</v>
      </c>
      <c r="L1445" s="135" t="s">
        <v>45700</v>
      </c>
      <c r="M1445" s="84" t="s">
        <v>43499</v>
      </c>
      <c r="N1445" s="115">
        <v>2</v>
      </c>
      <c r="O1445" s="115">
        <v>3400</v>
      </c>
      <c r="P1445" s="121">
        <f t="shared" si="37"/>
        <v>6800</v>
      </c>
      <c r="Q1445" s="109" t="s">
        <v>12041</v>
      </c>
      <c r="R1445" s="251" t="s">
        <v>46188</v>
      </c>
      <c r="S1445" s="109">
        <v>591010000</v>
      </c>
      <c r="T1445" s="109">
        <v>30</v>
      </c>
    </row>
    <row r="1446" spans="2:20" ht="15" customHeight="1">
      <c r="B1446" s="90" t="s">
        <v>50371</v>
      </c>
      <c r="C1446" s="135" t="s">
        <v>44743</v>
      </c>
      <c r="D1446" s="135" t="s">
        <v>12050</v>
      </c>
      <c r="E1446" s="135" t="s">
        <v>50372</v>
      </c>
      <c r="F1446" s="135" t="s">
        <v>50373</v>
      </c>
      <c r="G1446" s="135" t="s">
        <v>50374</v>
      </c>
      <c r="H1446" s="286" t="s">
        <v>50375</v>
      </c>
      <c r="I1446" s="211" t="s">
        <v>50376</v>
      </c>
      <c r="J1446" s="211" t="s">
        <v>50377</v>
      </c>
      <c r="K1446" s="211" t="s">
        <v>50378</v>
      </c>
      <c r="L1446" s="135" t="s">
        <v>45700</v>
      </c>
      <c r="M1446" s="84" t="s">
        <v>43499</v>
      </c>
      <c r="N1446" s="115">
        <v>4</v>
      </c>
      <c r="O1446" s="115">
        <v>36000</v>
      </c>
      <c r="P1446" s="121">
        <f t="shared" si="37"/>
        <v>144000</v>
      </c>
      <c r="Q1446" s="109" t="s">
        <v>12041</v>
      </c>
      <c r="R1446" s="251" t="s">
        <v>46188</v>
      </c>
      <c r="S1446" s="109">
        <v>591010000</v>
      </c>
      <c r="T1446" s="109">
        <v>30</v>
      </c>
    </row>
    <row r="1447" spans="2:20" ht="15" customHeight="1">
      <c r="B1447" s="90" t="s">
        <v>50379</v>
      </c>
      <c r="C1447" s="135" t="s">
        <v>44743</v>
      </c>
      <c r="D1447" s="135" t="s">
        <v>12050</v>
      </c>
      <c r="E1447" s="270" t="s">
        <v>50380</v>
      </c>
      <c r="F1447" s="135" t="s">
        <v>50381</v>
      </c>
      <c r="G1447" s="270" t="s">
        <v>50382</v>
      </c>
      <c r="H1447" s="270" t="s">
        <v>50383</v>
      </c>
      <c r="I1447" s="270" t="s">
        <v>50384</v>
      </c>
      <c r="J1447" s="211" t="s">
        <v>50385</v>
      </c>
      <c r="K1447" s="211" t="s">
        <v>50386</v>
      </c>
      <c r="L1447" s="135" t="s">
        <v>45700</v>
      </c>
      <c r="M1447" s="84" t="s">
        <v>43499</v>
      </c>
      <c r="N1447" s="115">
        <v>4</v>
      </c>
      <c r="O1447" s="115">
        <v>20</v>
      </c>
      <c r="P1447" s="121">
        <f t="shared" si="37"/>
        <v>80</v>
      </c>
      <c r="Q1447" s="109" t="s">
        <v>12041</v>
      </c>
      <c r="R1447" s="251" t="s">
        <v>46188</v>
      </c>
      <c r="S1447" s="109">
        <v>591010000</v>
      </c>
      <c r="T1447" s="109">
        <v>30</v>
      </c>
    </row>
    <row r="1448" spans="2:20" ht="15" customHeight="1">
      <c r="B1448" s="90" t="s">
        <v>50387</v>
      </c>
      <c r="C1448" s="135" t="s">
        <v>44743</v>
      </c>
      <c r="D1448" s="135" t="s">
        <v>12050</v>
      </c>
      <c r="E1448" s="270" t="s">
        <v>50380</v>
      </c>
      <c r="F1448" s="135" t="s">
        <v>50381</v>
      </c>
      <c r="G1448" s="270" t="s">
        <v>50382</v>
      </c>
      <c r="H1448" s="270" t="s">
        <v>50383</v>
      </c>
      <c r="I1448" s="270" t="s">
        <v>50384</v>
      </c>
      <c r="J1448" s="211" t="s">
        <v>50388</v>
      </c>
      <c r="K1448" s="211" t="s">
        <v>50389</v>
      </c>
      <c r="L1448" s="135" t="s">
        <v>45700</v>
      </c>
      <c r="M1448" s="84" t="s">
        <v>43499</v>
      </c>
      <c r="N1448" s="115">
        <v>8</v>
      </c>
      <c r="O1448" s="115">
        <v>25</v>
      </c>
      <c r="P1448" s="121">
        <f t="shared" si="37"/>
        <v>200</v>
      </c>
      <c r="Q1448" s="109" t="s">
        <v>12041</v>
      </c>
      <c r="R1448" s="251" t="s">
        <v>46188</v>
      </c>
      <c r="S1448" s="109">
        <v>591010000</v>
      </c>
      <c r="T1448" s="109">
        <v>30</v>
      </c>
    </row>
    <row r="1449" spans="2:20" ht="15" customHeight="1">
      <c r="B1449" s="90" t="s">
        <v>50390</v>
      </c>
      <c r="C1449" s="135" t="s">
        <v>44743</v>
      </c>
      <c r="D1449" s="135" t="s">
        <v>12050</v>
      </c>
      <c r="E1449" s="270" t="s">
        <v>50380</v>
      </c>
      <c r="F1449" s="135" t="s">
        <v>50381</v>
      </c>
      <c r="G1449" s="270" t="s">
        <v>50382</v>
      </c>
      <c r="H1449" s="270" t="s">
        <v>50383</v>
      </c>
      <c r="I1449" s="270" t="s">
        <v>50384</v>
      </c>
      <c r="J1449" s="211" t="s">
        <v>50391</v>
      </c>
      <c r="K1449" s="211" t="s">
        <v>50392</v>
      </c>
      <c r="L1449" s="135" t="s">
        <v>45700</v>
      </c>
      <c r="M1449" s="84" t="s">
        <v>43499</v>
      </c>
      <c r="N1449" s="115">
        <v>8</v>
      </c>
      <c r="O1449" s="115">
        <v>25</v>
      </c>
      <c r="P1449" s="121">
        <f t="shared" si="37"/>
        <v>200</v>
      </c>
      <c r="Q1449" s="109" t="s">
        <v>12041</v>
      </c>
      <c r="R1449" s="251" t="s">
        <v>46188</v>
      </c>
      <c r="S1449" s="109">
        <v>591010000</v>
      </c>
      <c r="T1449" s="109">
        <v>30</v>
      </c>
    </row>
    <row r="1450" spans="2:20" ht="15" customHeight="1">
      <c r="B1450" s="90" t="s">
        <v>50393</v>
      </c>
      <c r="C1450" s="135" t="s">
        <v>44743</v>
      </c>
      <c r="D1450" s="135" t="s">
        <v>12050</v>
      </c>
      <c r="E1450" s="270" t="s">
        <v>50380</v>
      </c>
      <c r="F1450" s="135" t="s">
        <v>50381</v>
      </c>
      <c r="G1450" s="270" t="s">
        <v>50382</v>
      </c>
      <c r="H1450" s="270" t="s">
        <v>50383</v>
      </c>
      <c r="I1450" s="270" t="s">
        <v>50384</v>
      </c>
      <c r="J1450" s="211" t="s">
        <v>50394</v>
      </c>
      <c r="K1450" s="211" t="s">
        <v>50395</v>
      </c>
      <c r="L1450" s="135" t="s">
        <v>45700</v>
      </c>
      <c r="M1450" s="84" t="s">
        <v>43499</v>
      </c>
      <c r="N1450" s="115">
        <v>4</v>
      </c>
      <c r="O1450" s="115">
        <v>75</v>
      </c>
      <c r="P1450" s="121">
        <f t="shared" si="37"/>
        <v>300</v>
      </c>
      <c r="Q1450" s="109" t="s">
        <v>12041</v>
      </c>
      <c r="R1450" s="251" t="s">
        <v>46188</v>
      </c>
      <c r="S1450" s="109">
        <v>591010000</v>
      </c>
      <c r="T1450" s="109">
        <v>30</v>
      </c>
    </row>
    <row r="1451" spans="2:20" ht="15" customHeight="1">
      <c r="B1451" s="90" t="s">
        <v>50396</v>
      </c>
      <c r="C1451" s="210" t="s">
        <v>44743</v>
      </c>
      <c r="D1451" s="135" t="s">
        <v>12050</v>
      </c>
      <c r="E1451" s="270" t="s">
        <v>50397</v>
      </c>
      <c r="F1451" s="404" t="s">
        <v>50398</v>
      </c>
      <c r="G1451" s="270" t="s">
        <v>50399</v>
      </c>
      <c r="H1451" s="404" t="s">
        <v>50400</v>
      </c>
      <c r="I1451" s="270" t="s">
        <v>50401</v>
      </c>
      <c r="J1451" s="135" t="s">
        <v>50402</v>
      </c>
      <c r="K1451" s="135" t="s">
        <v>50402</v>
      </c>
      <c r="L1451" s="210" t="s">
        <v>45700</v>
      </c>
      <c r="M1451" s="84" t="s">
        <v>43499</v>
      </c>
      <c r="N1451" s="107">
        <v>4</v>
      </c>
      <c r="O1451" s="107">
        <v>18000</v>
      </c>
      <c r="P1451" s="108">
        <f t="shared" si="37"/>
        <v>72000</v>
      </c>
      <c r="Q1451" s="89" t="s">
        <v>12041</v>
      </c>
      <c r="R1451" s="224" t="s">
        <v>43500</v>
      </c>
      <c r="S1451" s="109">
        <v>591010000</v>
      </c>
      <c r="T1451" s="109">
        <v>30</v>
      </c>
    </row>
    <row r="1452" spans="2:20" ht="15" customHeight="1">
      <c r="B1452" s="90" t="s">
        <v>50403</v>
      </c>
      <c r="C1452" s="210" t="s">
        <v>44743</v>
      </c>
      <c r="D1452" s="135" t="s">
        <v>12050</v>
      </c>
      <c r="E1452" s="270" t="s">
        <v>50404</v>
      </c>
      <c r="F1452" s="135" t="s">
        <v>50405</v>
      </c>
      <c r="G1452" s="270" t="s">
        <v>50406</v>
      </c>
      <c r="H1452" s="404" t="s">
        <v>46329</v>
      </c>
      <c r="I1452" s="270" t="s">
        <v>46330</v>
      </c>
      <c r="J1452" s="135" t="s">
        <v>50407</v>
      </c>
      <c r="K1452" s="135" t="s">
        <v>50408</v>
      </c>
      <c r="L1452" s="210" t="s">
        <v>45700</v>
      </c>
      <c r="M1452" s="84" t="s">
        <v>43499</v>
      </c>
      <c r="N1452" s="97">
        <v>4</v>
      </c>
      <c r="O1452" s="97">
        <v>63000</v>
      </c>
      <c r="P1452" s="108">
        <f t="shared" si="37"/>
        <v>252000</v>
      </c>
      <c r="Q1452" s="89" t="s">
        <v>12041</v>
      </c>
      <c r="R1452" s="224" t="s">
        <v>43500</v>
      </c>
      <c r="S1452" s="109">
        <v>591010000</v>
      </c>
      <c r="T1452" s="109">
        <v>30</v>
      </c>
    </row>
    <row r="1453" spans="2:20" ht="15" customHeight="1">
      <c r="B1453" s="90" t="s">
        <v>50409</v>
      </c>
      <c r="C1453" s="135" t="s">
        <v>44743</v>
      </c>
      <c r="D1453" s="135" t="s">
        <v>12050</v>
      </c>
      <c r="E1453" s="270" t="s">
        <v>50410</v>
      </c>
      <c r="F1453" s="270" t="s">
        <v>49875</v>
      </c>
      <c r="G1453" s="270" t="s">
        <v>47227</v>
      </c>
      <c r="H1453" s="270" t="s">
        <v>50411</v>
      </c>
      <c r="I1453" s="270" t="s">
        <v>50412</v>
      </c>
      <c r="J1453" s="135" t="s">
        <v>50413</v>
      </c>
      <c r="K1453" s="135" t="s">
        <v>50414</v>
      </c>
      <c r="L1453" s="210" t="s">
        <v>45700</v>
      </c>
      <c r="M1453" s="98" t="s">
        <v>50415</v>
      </c>
      <c r="N1453" s="107">
        <v>1</v>
      </c>
      <c r="O1453" s="115">
        <v>23500</v>
      </c>
      <c r="P1453" s="108">
        <f t="shared" si="37"/>
        <v>23500</v>
      </c>
      <c r="Q1453" s="109" t="s">
        <v>12041</v>
      </c>
      <c r="R1453" s="119" t="s">
        <v>50416</v>
      </c>
      <c r="S1453" s="119">
        <v>591010000</v>
      </c>
      <c r="T1453" s="119">
        <v>50</v>
      </c>
    </row>
    <row r="1454" spans="2:20" ht="15" customHeight="1">
      <c r="B1454" s="90" t="s">
        <v>50417</v>
      </c>
      <c r="C1454" s="135" t="s">
        <v>44743</v>
      </c>
      <c r="D1454" s="135" t="s">
        <v>12050</v>
      </c>
      <c r="E1454" s="135" t="s">
        <v>46315</v>
      </c>
      <c r="F1454" s="270" t="s">
        <v>50418</v>
      </c>
      <c r="G1454" s="135" t="s">
        <v>46317</v>
      </c>
      <c r="H1454" s="270" t="s">
        <v>50419</v>
      </c>
      <c r="I1454" s="135" t="s">
        <v>46319</v>
      </c>
      <c r="J1454" s="135" t="s">
        <v>50420</v>
      </c>
      <c r="K1454" s="135" t="s">
        <v>50420</v>
      </c>
      <c r="L1454" s="210" t="s">
        <v>45700</v>
      </c>
      <c r="M1454" s="94" t="s">
        <v>43499</v>
      </c>
      <c r="N1454" s="107">
        <v>1</v>
      </c>
      <c r="O1454" s="115">
        <v>49000</v>
      </c>
      <c r="P1454" s="108">
        <f t="shared" si="37"/>
        <v>49000</v>
      </c>
      <c r="Q1454" s="109" t="s">
        <v>12041</v>
      </c>
      <c r="R1454" s="119" t="s">
        <v>50416</v>
      </c>
      <c r="S1454" s="119">
        <v>591010000</v>
      </c>
      <c r="T1454" s="119">
        <v>50</v>
      </c>
    </row>
    <row r="1455" spans="2:20" ht="15" customHeight="1">
      <c r="B1455" s="90" t="s">
        <v>50421</v>
      </c>
      <c r="C1455" s="135" t="s">
        <v>44743</v>
      </c>
      <c r="D1455" s="135" t="s">
        <v>12050</v>
      </c>
      <c r="E1455" s="135" t="s">
        <v>50422</v>
      </c>
      <c r="F1455" s="270" t="s">
        <v>50423</v>
      </c>
      <c r="G1455" s="135" t="s">
        <v>50423</v>
      </c>
      <c r="H1455" s="270" t="s">
        <v>50424</v>
      </c>
      <c r="I1455" s="135" t="s">
        <v>50425</v>
      </c>
      <c r="J1455" s="135" t="s">
        <v>50426</v>
      </c>
      <c r="K1455" s="135" t="s">
        <v>50427</v>
      </c>
      <c r="L1455" s="210" t="s">
        <v>45700</v>
      </c>
      <c r="M1455" s="94" t="s">
        <v>43499</v>
      </c>
      <c r="N1455" s="107">
        <v>3</v>
      </c>
      <c r="O1455" s="115">
        <v>10000</v>
      </c>
      <c r="P1455" s="108">
        <f t="shared" si="37"/>
        <v>30000</v>
      </c>
      <c r="Q1455" s="109" t="s">
        <v>12041</v>
      </c>
      <c r="R1455" s="119" t="s">
        <v>50416</v>
      </c>
      <c r="S1455" s="119">
        <v>591010000</v>
      </c>
      <c r="T1455" s="119">
        <v>50</v>
      </c>
    </row>
    <row r="1456" spans="2:20" ht="15" customHeight="1">
      <c r="B1456" s="90" t="s">
        <v>50428</v>
      </c>
      <c r="C1456" s="135" t="s">
        <v>44743</v>
      </c>
      <c r="D1456" s="135" t="s">
        <v>12050</v>
      </c>
      <c r="E1456" s="270" t="s">
        <v>50429</v>
      </c>
      <c r="F1456" s="270" t="s">
        <v>50430</v>
      </c>
      <c r="G1456" s="270" t="s">
        <v>50430</v>
      </c>
      <c r="H1456" s="270" t="s">
        <v>50431</v>
      </c>
      <c r="I1456" s="270" t="s">
        <v>50432</v>
      </c>
      <c r="J1456" s="135" t="s">
        <v>50433</v>
      </c>
      <c r="K1456" s="135" t="s">
        <v>50433</v>
      </c>
      <c r="L1456" s="210" t="s">
        <v>45700</v>
      </c>
      <c r="M1456" s="94" t="s">
        <v>43499</v>
      </c>
      <c r="N1456" s="107">
        <v>1</v>
      </c>
      <c r="O1456" s="115">
        <v>85500</v>
      </c>
      <c r="P1456" s="108">
        <f t="shared" si="37"/>
        <v>85500</v>
      </c>
      <c r="Q1456" s="109" t="s">
        <v>12041</v>
      </c>
      <c r="R1456" s="119" t="s">
        <v>50416</v>
      </c>
      <c r="S1456" s="119">
        <v>591010000</v>
      </c>
      <c r="T1456" s="119">
        <v>50</v>
      </c>
    </row>
    <row r="1457" spans="2:20" ht="15" customHeight="1">
      <c r="B1457" s="90" t="s">
        <v>50434</v>
      </c>
      <c r="C1457" s="443" t="s">
        <v>44743</v>
      </c>
      <c r="D1457" s="452" t="s">
        <v>12050</v>
      </c>
      <c r="E1457" s="135" t="s">
        <v>50435</v>
      </c>
      <c r="F1457" s="404" t="s">
        <v>50436</v>
      </c>
      <c r="G1457" s="135" t="s">
        <v>50437</v>
      </c>
      <c r="H1457" s="301" t="s">
        <v>50438</v>
      </c>
      <c r="I1457" s="135" t="s">
        <v>50439</v>
      </c>
      <c r="J1457" s="135" t="s">
        <v>50440</v>
      </c>
      <c r="K1457" s="301" t="s">
        <v>50441</v>
      </c>
      <c r="L1457" s="210" t="s">
        <v>45700</v>
      </c>
      <c r="M1457" s="94" t="s">
        <v>43499</v>
      </c>
      <c r="N1457" s="107">
        <v>3</v>
      </c>
      <c r="O1457" s="97">
        <v>3433.33</v>
      </c>
      <c r="P1457" s="108">
        <f t="shared" si="37"/>
        <v>10299.99</v>
      </c>
      <c r="Q1457" s="89" t="s">
        <v>12041</v>
      </c>
      <c r="R1457" s="109" t="s">
        <v>46188</v>
      </c>
      <c r="S1457" s="113">
        <v>591010000</v>
      </c>
      <c r="T1457" s="114">
        <v>100</v>
      </c>
    </row>
    <row r="1458" spans="2:20" ht="15" customHeight="1">
      <c r="B1458" s="90" t="s">
        <v>50442</v>
      </c>
      <c r="C1458" s="443" t="s">
        <v>44743</v>
      </c>
      <c r="D1458" s="452" t="s">
        <v>12050</v>
      </c>
      <c r="E1458" s="135" t="s">
        <v>50443</v>
      </c>
      <c r="F1458" s="404" t="s">
        <v>50444</v>
      </c>
      <c r="G1458" s="135" t="s">
        <v>50444</v>
      </c>
      <c r="H1458" s="301" t="s">
        <v>50445</v>
      </c>
      <c r="I1458" s="135" t="s">
        <v>50446</v>
      </c>
      <c r="J1458" s="301" t="s">
        <v>50447</v>
      </c>
      <c r="K1458" s="301" t="s">
        <v>50447</v>
      </c>
      <c r="L1458" s="210" t="s">
        <v>45700</v>
      </c>
      <c r="M1458" s="94" t="s">
        <v>43499</v>
      </c>
      <c r="N1458" s="107">
        <v>3</v>
      </c>
      <c r="O1458" s="97">
        <v>6266.67</v>
      </c>
      <c r="P1458" s="108">
        <f t="shared" si="37"/>
        <v>18800.010000000002</v>
      </c>
      <c r="Q1458" s="89" t="s">
        <v>12041</v>
      </c>
      <c r="R1458" s="109" t="s">
        <v>46188</v>
      </c>
      <c r="S1458" s="113">
        <v>591010000</v>
      </c>
      <c r="T1458" s="114">
        <v>100</v>
      </c>
    </row>
    <row r="1459" spans="2:20" ht="15" customHeight="1">
      <c r="B1459" s="90" t="s">
        <v>50448</v>
      </c>
      <c r="C1459" s="443" t="s">
        <v>44743</v>
      </c>
      <c r="D1459" s="452" t="s">
        <v>12050</v>
      </c>
      <c r="E1459" s="135" t="s">
        <v>50449</v>
      </c>
      <c r="F1459" s="404" t="s">
        <v>50450</v>
      </c>
      <c r="G1459" s="135" t="s">
        <v>44632</v>
      </c>
      <c r="H1459" s="301" t="s">
        <v>50451</v>
      </c>
      <c r="I1459" s="135" t="s">
        <v>50452</v>
      </c>
      <c r="J1459" s="135" t="s">
        <v>50453</v>
      </c>
      <c r="K1459" s="301" t="s">
        <v>50454</v>
      </c>
      <c r="L1459" s="210" t="s">
        <v>45700</v>
      </c>
      <c r="M1459" s="218" t="s">
        <v>44643</v>
      </c>
      <c r="N1459" s="107">
        <v>45</v>
      </c>
      <c r="O1459" s="97">
        <v>282.22000000000003</v>
      </c>
      <c r="P1459" s="108">
        <f t="shared" si="37"/>
        <v>12699.900000000001</v>
      </c>
      <c r="Q1459" s="89" t="s">
        <v>12041</v>
      </c>
      <c r="R1459" s="109" t="s">
        <v>46188</v>
      </c>
      <c r="S1459" s="113">
        <v>591010000</v>
      </c>
      <c r="T1459" s="114">
        <v>100</v>
      </c>
    </row>
    <row r="1460" spans="2:20" ht="15" customHeight="1">
      <c r="B1460" s="90" t="s">
        <v>50455</v>
      </c>
      <c r="C1460" s="210" t="s">
        <v>44743</v>
      </c>
      <c r="D1460" s="404" t="s">
        <v>12050</v>
      </c>
      <c r="E1460" s="135" t="s">
        <v>50456</v>
      </c>
      <c r="F1460" s="404" t="s">
        <v>47105</v>
      </c>
      <c r="G1460" s="135" t="s">
        <v>47106</v>
      </c>
      <c r="H1460" s="301" t="s">
        <v>50457</v>
      </c>
      <c r="I1460" s="135" t="s">
        <v>46330</v>
      </c>
      <c r="J1460" s="301" t="s">
        <v>50458</v>
      </c>
      <c r="K1460" s="301" t="s">
        <v>50458</v>
      </c>
      <c r="L1460" s="210" t="s">
        <v>45700</v>
      </c>
      <c r="M1460" s="94" t="s">
        <v>43499</v>
      </c>
      <c r="N1460" s="107">
        <v>10</v>
      </c>
      <c r="O1460" s="97">
        <v>56.52</v>
      </c>
      <c r="P1460" s="108">
        <f t="shared" si="37"/>
        <v>565.20000000000005</v>
      </c>
      <c r="Q1460" s="89" t="s">
        <v>12041</v>
      </c>
      <c r="R1460" s="109" t="s">
        <v>46188</v>
      </c>
      <c r="S1460" s="113">
        <v>591010000</v>
      </c>
      <c r="T1460" s="114">
        <v>100</v>
      </c>
    </row>
    <row r="1461" spans="2:20" ht="15" customHeight="1">
      <c r="B1461" s="90" t="s">
        <v>50459</v>
      </c>
      <c r="C1461" s="210" t="s">
        <v>44743</v>
      </c>
      <c r="D1461" s="210" t="s">
        <v>12050</v>
      </c>
      <c r="E1461" s="212" t="s">
        <v>50460</v>
      </c>
      <c r="F1461" s="459" t="s">
        <v>50461</v>
      </c>
      <c r="G1461" s="212" t="s">
        <v>50043</v>
      </c>
      <c r="H1461" s="212" t="s">
        <v>50462</v>
      </c>
      <c r="I1461" s="270" t="s">
        <v>50463</v>
      </c>
      <c r="J1461" s="212" t="s">
        <v>50464</v>
      </c>
      <c r="K1461" s="210" t="s">
        <v>50465</v>
      </c>
      <c r="L1461" s="210" t="s">
        <v>45700</v>
      </c>
      <c r="M1461" s="82" t="s">
        <v>43499</v>
      </c>
      <c r="N1461" s="128">
        <v>1</v>
      </c>
      <c r="O1461" s="128">
        <v>2500</v>
      </c>
      <c r="P1461" s="124">
        <f t="shared" si="37"/>
        <v>2500</v>
      </c>
      <c r="Q1461" s="89" t="s">
        <v>12041</v>
      </c>
      <c r="R1461" s="89" t="s">
        <v>46158</v>
      </c>
      <c r="S1461" s="129">
        <v>591010000</v>
      </c>
      <c r="T1461" s="93">
        <v>100</v>
      </c>
    </row>
    <row r="1462" spans="2:20" ht="15" customHeight="1">
      <c r="B1462" s="90" t="s">
        <v>50466</v>
      </c>
      <c r="C1462" s="210" t="s">
        <v>44743</v>
      </c>
      <c r="D1462" s="210" t="s">
        <v>12050</v>
      </c>
      <c r="E1462" s="212" t="s">
        <v>50467</v>
      </c>
      <c r="F1462" s="212" t="s">
        <v>50468</v>
      </c>
      <c r="G1462" s="212" t="s">
        <v>50469</v>
      </c>
      <c r="H1462" s="212" t="s">
        <v>50470</v>
      </c>
      <c r="I1462" s="270" t="s">
        <v>50471</v>
      </c>
      <c r="J1462" s="212" t="s">
        <v>50464</v>
      </c>
      <c r="K1462" s="212" t="s">
        <v>50465</v>
      </c>
      <c r="L1462" s="210" t="s">
        <v>45700</v>
      </c>
      <c r="M1462" s="82" t="s">
        <v>43499</v>
      </c>
      <c r="N1462" s="128">
        <v>4</v>
      </c>
      <c r="O1462" s="128">
        <v>2900</v>
      </c>
      <c r="P1462" s="124">
        <f t="shared" si="37"/>
        <v>11600</v>
      </c>
      <c r="Q1462" s="89" t="s">
        <v>12041</v>
      </c>
      <c r="R1462" s="89" t="s">
        <v>46158</v>
      </c>
      <c r="S1462" s="129">
        <v>591010000</v>
      </c>
      <c r="T1462" s="93">
        <v>100</v>
      </c>
    </row>
    <row r="1463" spans="2:20" ht="15" customHeight="1">
      <c r="B1463" s="90" t="s">
        <v>50472</v>
      </c>
      <c r="C1463" s="210" t="s">
        <v>44743</v>
      </c>
      <c r="D1463" s="210" t="s">
        <v>12050</v>
      </c>
      <c r="E1463" s="212" t="s">
        <v>50473</v>
      </c>
      <c r="F1463" s="212" t="s">
        <v>50474</v>
      </c>
      <c r="G1463" s="270" t="s">
        <v>50475</v>
      </c>
      <c r="H1463" s="212" t="s">
        <v>50474</v>
      </c>
      <c r="I1463" s="270" t="s">
        <v>50475</v>
      </c>
      <c r="J1463" s="212" t="s">
        <v>50476</v>
      </c>
      <c r="K1463" s="212" t="s">
        <v>50477</v>
      </c>
      <c r="L1463" s="210" t="s">
        <v>45700</v>
      </c>
      <c r="M1463" s="82" t="s">
        <v>43499</v>
      </c>
      <c r="N1463" s="128">
        <v>4</v>
      </c>
      <c r="O1463" s="128">
        <v>2200</v>
      </c>
      <c r="P1463" s="124">
        <f t="shared" si="37"/>
        <v>8800</v>
      </c>
      <c r="Q1463" s="89" t="s">
        <v>12041</v>
      </c>
      <c r="R1463" s="89" t="s">
        <v>46158</v>
      </c>
      <c r="S1463" s="129">
        <v>591010000</v>
      </c>
      <c r="T1463" s="93">
        <v>100</v>
      </c>
    </row>
    <row r="1464" spans="2:20" ht="15" customHeight="1">
      <c r="B1464" s="90" t="s">
        <v>50478</v>
      </c>
      <c r="C1464" s="210" t="s">
        <v>44743</v>
      </c>
      <c r="D1464" s="210" t="s">
        <v>12050</v>
      </c>
      <c r="E1464" s="212" t="s">
        <v>44424</v>
      </c>
      <c r="F1464" s="212" t="s">
        <v>50479</v>
      </c>
      <c r="G1464" s="212" t="s">
        <v>44426</v>
      </c>
      <c r="H1464" s="212" t="s">
        <v>50480</v>
      </c>
      <c r="I1464" s="212" t="s">
        <v>44487</v>
      </c>
      <c r="J1464" s="212" t="s">
        <v>50481</v>
      </c>
      <c r="K1464" s="212" t="s">
        <v>50482</v>
      </c>
      <c r="L1464" s="210" t="s">
        <v>45700</v>
      </c>
      <c r="M1464" s="82" t="s">
        <v>43499</v>
      </c>
      <c r="N1464" s="128">
        <v>2</v>
      </c>
      <c r="O1464" s="128">
        <v>2200</v>
      </c>
      <c r="P1464" s="124">
        <f t="shared" si="37"/>
        <v>4400</v>
      </c>
      <c r="Q1464" s="89" t="s">
        <v>12041</v>
      </c>
      <c r="R1464" s="89" t="s">
        <v>46158</v>
      </c>
      <c r="S1464" s="129">
        <v>591010000</v>
      </c>
      <c r="T1464" s="93">
        <v>100</v>
      </c>
    </row>
    <row r="1465" spans="2:20" ht="15" customHeight="1">
      <c r="B1465" s="90" t="s">
        <v>50483</v>
      </c>
      <c r="C1465" s="210" t="s">
        <v>44743</v>
      </c>
      <c r="D1465" s="210" t="s">
        <v>12050</v>
      </c>
      <c r="E1465" s="212" t="s">
        <v>50484</v>
      </c>
      <c r="F1465" s="212" t="s">
        <v>50485</v>
      </c>
      <c r="G1465" s="212" t="s">
        <v>50486</v>
      </c>
      <c r="H1465" s="212" t="s">
        <v>48932</v>
      </c>
      <c r="I1465" s="270" t="s">
        <v>44423</v>
      </c>
      <c r="J1465" s="212"/>
      <c r="K1465" s="212"/>
      <c r="L1465" s="210" t="s">
        <v>45700</v>
      </c>
      <c r="M1465" s="92" t="s">
        <v>43499</v>
      </c>
      <c r="N1465" s="97">
        <v>2</v>
      </c>
      <c r="O1465" s="128">
        <v>2000</v>
      </c>
      <c r="P1465" s="124">
        <f t="shared" si="37"/>
        <v>4000</v>
      </c>
      <c r="Q1465" s="89" t="s">
        <v>12041</v>
      </c>
      <c r="R1465" s="89" t="s">
        <v>46158</v>
      </c>
      <c r="S1465" s="129">
        <v>591010000</v>
      </c>
      <c r="T1465" s="93">
        <v>100</v>
      </c>
    </row>
    <row r="1466" spans="2:20" ht="15" customHeight="1">
      <c r="B1466" s="90" t="s">
        <v>50487</v>
      </c>
      <c r="C1466" s="210" t="s">
        <v>44743</v>
      </c>
      <c r="D1466" s="210" t="s">
        <v>12050</v>
      </c>
      <c r="E1466" s="212" t="s">
        <v>50488</v>
      </c>
      <c r="F1466" s="212" t="s">
        <v>50489</v>
      </c>
      <c r="G1466" s="212" t="s">
        <v>50490</v>
      </c>
      <c r="H1466" s="212" t="s">
        <v>50491</v>
      </c>
      <c r="I1466" s="212" t="s">
        <v>50492</v>
      </c>
      <c r="J1466" s="212" t="s">
        <v>50493</v>
      </c>
      <c r="K1466" s="212" t="s">
        <v>50493</v>
      </c>
      <c r="L1466" s="210" t="s">
        <v>45700</v>
      </c>
      <c r="M1466" s="92" t="s">
        <v>43499</v>
      </c>
      <c r="N1466" s="97">
        <v>2</v>
      </c>
      <c r="O1466" s="128">
        <v>14000</v>
      </c>
      <c r="P1466" s="124">
        <f t="shared" si="37"/>
        <v>28000</v>
      </c>
      <c r="Q1466" s="89" t="s">
        <v>12041</v>
      </c>
      <c r="R1466" s="89" t="s">
        <v>46158</v>
      </c>
      <c r="S1466" s="129">
        <v>591010000</v>
      </c>
      <c r="T1466" s="93">
        <v>100</v>
      </c>
    </row>
    <row r="1467" spans="2:20" ht="15" customHeight="1">
      <c r="B1467" s="90" t="s">
        <v>50494</v>
      </c>
      <c r="C1467" s="210" t="s">
        <v>44743</v>
      </c>
      <c r="D1467" s="210" t="s">
        <v>12050</v>
      </c>
      <c r="E1467" s="212" t="s">
        <v>50495</v>
      </c>
      <c r="F1467" s="212" t="s">
        <v>50489</v>
      </c>
      <c r="G1467" s="212" t="s">
        <v>50490</v>
      </c>
      <c r="H1467" s="212" t="s">
        <v>50496</v>
      </c>
      <c r="I1467" s="212" t="s">
        <v>50497</v>
      </c>
      <c r="J1467" s="212" t="s">
        <v>50493</v>
      </c>
      <c r="K1467" s="212" t="s">
        <v>50493</v>
      </c>
      <c r="L1467" s="210" t="s">
        <v>45700</v>
      </c>
      <c r="M1467" s="92" t="s">
        <v>43499</v>
      </c>
      <c r="N1467" s="97">
        <v>2</v>
      </c>
      <c r="O1467" s="128">
        <v>14000</v>
      </c>
      <c r="P1467" s="124">
        <f t="shared" si="37"/>
        <v>28000</v>
      </c>
      <c r="Q1467" s="89" t="s">
        <v>12041</v>
      </c>
      <c r="R1467" s="89" t="s">
        <v>46158</v>
      </c>
      <c r="S1467" s="129">
        <v>591010000</v>
      </c>
      <c r="T1467" s="93">
        <v>100</v>
      </c>
    </row>
    <row r="1468" spans="2:20" ht="15" customHeight="1">
      <c r="B1468" s="90" t="s">
        <v>50498</v>
      </c>
      <c r="C1468" s="210" t="s">
        <v>44743</v>
      </c>
      <c r="D1468" s="210" t="s">
        <v>12050</v>
      </c>
      <c r="E1468" s="212" t="s">
        <v>50499</v>
      </c>
      <c r="F1468" s="212" t="s">
        <v>50500</v>
      </c>
      <c r="G1468" s="212" t="s">
        <v>50501</v>
      </c>
      <c r="H1468" s="212" t="s">
        <v>48932</v>
      </c>
      <c r="I1468" s="270" t="s">
        <v>44423</v>
      </c>
      <c r="J1468" s="212" t="s">
        <v>50502</v>
      </c>
      <c r="K1468" s="212" t="s">
        <v>50503</v>
      </c>
      <c r="L1468" s="210" t="s">
        <v>45700</v>
      </c>
      <c r="M1468" s="92" t="s">
        <v>43499</v>
      </c>
      <c r="N1468" s="97">
        <v>1</v>
      </c>
      <c r="O1468" s="128">
        <v>7000</v>
      </c>
      <c r="P1468" s="124">
        <f t="shared" si="37"/>
        <v>7000</v>
      </c>
      <c r="Q1468" s="89" t="s">
        <v>12041</v>
      </c>
      <c r="R1468" s="89" t="s">
        <v>46158</v>
      </c>
      <c r="S1468" s="129">
        <v>591010000</v>
      </c>
      <c r="T1468" s="93">
        <v>100</v>
      </c>
    </row>
    <row r="1469" spans="2:20" ht="15" customHeight="1">
      <c r="B1469" s="90" t="s">
        <v>50504</v>
      </c>
      <c r="C1469" s="210" t="s">
        <v>44743</v>
      </c>
      <c r="D1469" s="210" t="s">
        <v>12050</v>
      </c>
      <c r="E1469" s="212" t="s">
        <v>50505</v>
      </c>
      <c r="F1469" s="212" t="s">
        <v>50506</v>
      </c>
      <c r="G1469" s="212" t="s">
        <v>50507</v>
      </c>
      <c r="H1469" s="212" t="s">
        <v>48932</v>
      </c>
      <c r="I1469" s="270" t="s">
        <v>44423</v>
      </c>
      <c r="J1469" s="212" t="s">
        <v>50508</v>
      </c>
      <c r="K1469" s="212" t="s">
        <v>50509</v>
      </c>
      <c r="L1469" s="210" t="s">
        <v>45700</v>
      </c>
      <c r="M1469" s="92" t="s">
        <v>43499</v>
      </c>
      <c r="N1469" s="97">
        <v>1</v>
      </c>
      <c r="O1469" s="128">
        <v>5500</v>
      </c>
      <c r="P1469" s="124">
        <f t="shared" si="37"/>
        <v>5500</v>
      </c>
      <c r="Q1469" s="89" t="s">
        <v>12041</v>
      </c>
      <c r="R1469" s="89" t="s">
        <v>46158</v>
      </c>
      <c r="S1469" s="129">
        <v>591010000</v>
      </c>
      <c r="T1469" s="93">
        <v>100</v>
      </c>
    </row>
    <row r="1470" spans="2:20" ht="15" customHeight="1">
      <c r="B1470" s="90" t="s">
        <v>50510</v>
      </c>
      <c r="C1470" s="210" t="s">
        <v>44743</v>
      </c>
      <c r="D1470" s="210" t="s">
        <v>12050</v>
      </c>
      <c r="E1470" s="212" t="s">
        <v>50511</v>
      </c>
      <c r="F1470" s="212" t="s">
        <v>50512</v>
      </c>
      <c r="G1470" s="212" t="s">
        <v>48900</v>
      </c>
      <c r="H1470" s="212" t="s">
        <v>50513</v>
      </c>
      <c r="I1470" s="212" t="s">
        <v>50514</v>
      </c>
      <c r="J1470" s="212" t="s">
        <v>50515</v>
      </c>
      <c r="K1470" s="212" t="s">
        <v>50516</v>
      </c>
      <c r="L1470" s="210" t="s">
        <v>45700</v>
      </c>
      <c r="M1470" s="92" t="s">
        <v>44467</v>
      </c>
      <c r="N1470" s="97">
        <v>2</v>
      </c>
      <c r="O1470" s="128">
        <v>6500</v>
      </c>
      <c r="P1470" s="124">
        <f t="shared" si="37"/>
        <v>13000</v>
      </c>
      <c r="Q1470" s="89" t="s">
        <v>12041</v>
      </c>
      <c r="R1470" s="89" t="s">
        <v>46158</v>
      </c>
      <c r="S1470" s="129">
        <v>591010000</v>
      </c>
      <c r="T1470" s="93">
        <v>100</v>
      </c>
    </row>
    <row r="1471" spans="2:20" ht="15" customHeight="1">
      <c r="B1471" s="90" t="s">
        <v>50517</v>
      </c>
      <c r="C1471" s="210" t="s">
        <v>44743</v>
      </c>
      <c r="D1471" s="210" t="s">
        <v>12050</v>
      </c>
      <c r="E1471" s="212" t="s">
        <v>47115</v>
      </c>
      <c r="F1471" s="212" t="s">
        <v>49023</v>
      </c>
      <c r="G1471" s="212" t="s">
        <v>47117</v>
      </c>
      <c r="H1471" s="212" t="s">
        <v>50518</v>
      </c>
      <c r="I1471" s="212" t="s">
        <v>47119</v>
      </c>
      <c r="J1471" s="212" t="s">
        <v>50508</v>
      </c>
      <c r="K1471" s="212" t="s">
        <v>50509</v>
      </c>
      <c r="L1471" s="210" t="s">
        <v>45700</v>
      </c>
      <c r="M1471" s="92" t="s">
        <v>43499</v>
      </c>
      <c r="N1471" s="97">
        <v>1</v>
      </c>
      <c r="O1471" s="128">
        <v>1200</v>
      </c>
      <c r="P1471" s="124">
        <f t="shared" si="37"/>
        <v>1200</v>
      </c>
      <c r="Q1471" s="89" t="s">
        <v>12041</v>
      </c>
      <c r="R1471" s="89" t="s">
        <v>46158</v>
      </c>
      <c r="S1471" s="129">
        <v>591010000</v>
      </c>
      <c r="T1471" s="93">
        <v>100</v>
      </c>
    </row>
    <row r="1472" spans="2:20" ht="15" customHeight="1">
      <c r="B1472" s="90" t="s">
        <v>50519</v>
      </c>
      <c r="C1472" s="210" t="s">
        <v>44743</v>
      </c>
      <c r="D1472" s="210" t="s">
        <v>12050</v>
      </c>
      <c r="E1472" s="212" t="s">
        <v>50520</v>
      </c>
      <c r="F1472" s="212" t="s">
        <v>50521</v>
      </c>
      <c r="G1472" s="212" t="s">
        <v>50522</v>
      </c>
      <c r="H1472" s="212" t="s">
        <v>50523</v>
      </c>
      <c r="I1472" s="212" t="s">
        <v>50524</v>
      </c>
      <c r="J1472" s="212" t="s">
        <v>50525</v>
      </c>
      <c r="K1472" s="212" t="s">
        <v>50509</v>
      </c>
      <c r="L1472" s="210" t="s">
        <v>45700</v>
      </c>
      <c r="M1472" s="92" t="s">
        <v>43499</v>
      </c>
      <c r="N1472" s="97">
        <v>1</v>
      </c>
      <c r="O1472" s="128">
        <v>22500</v>
      </c>
      <c r="P1472" s="124">
        <f t="shared" si="37"/>
        <v>22500</v>
      </c>
      <c r="Q1472" s="89" t="s">
        <v>12041</v>
      </c>
      <c r="R1472" s="89" t="s">
        <v>46158</v>
      </c>
      <c r="S1472" s="129">
        <v>591010000</v>
      </c>
      <c r="T1472" s="93">
        <v>100</v>
      </c>
    </row>
    <row r="1473" spans="2:20" ht="15" customHeight="1">
      <c r="B1473" s="90" t="s">
        <v>50526</v>
      </c>
      <c r="C1473" s="210" t="s">
        <v>44743</v>
      </c>
      <c r="D1473" s="210" t="s">
        <v>12050</v>
      </c>
      <c r="E1473" s="212" t="s">
        <v>50527</v>
      </c>
      <c r="F1473" s="212" t="s">
        <v>50528</v>
      </c>
      <c r="G1473" s="212" t="s">
        <v>50529</v>
      </c>
      <c r="H1473" s="212" t="s">
        <v>48932</v>
      </c>
      <c r="I1473" s="270" t="s">
        <v>44423</v>
      </c>
      <c r="J1473" s="212" t="s">
        <v>50508</v>
      </c>
      <c r="K1473" s="212" t="s">
        <v>50509</v>
      </c>
      <c r="L1473" s="210" t="s">
        <v>45700</v>
      </c>
      <c r="M1473" s="92" t="s">
        <v>43499</v>
      </c>
      <c r="N1473" s="97">
        <v>1</v>
      </c>
      <c r="O1473" s="128">
        <v>14500</v>
      </c>
      <c r="P1473" s="124">
        <f t="shared" si="37"/>
        <v>14500</v>
      </c>
      <c r="Q1473" s="89" t="s">
        <v>12041</v>
      </c>
      <c r="R1473" s="89" t="s">
        <v>46158</v>
      </c>
      <c r="S1473" s="129">
        <v>591010000</v>
      </c>
      <c r="T1473" s="93">
        <v>100</v>
      </c>
    </row>
    <row r="1474" spans="2:20" ht="15" customHeight="1">
      <c r="B1474" s="90" t="s">
        <v>50530</v>
      </c>
      <c r="C1474" s="210" t="s">
        <v>44743</v>
      </c>
      <c r="D1474" s="210" t="s">
        <v>12050</v>
      </c>
      <c r="E1474" s="212" t="s">
        <v>50531</v>
      </c>
      <c r="F1474" s="212" t="s">
        <v>50532</v>
      </c>
      <c r="G1474" s="212" t="s">
        <v>46937</v>
      </c>
      <c r="H1474" s="212" t="s">
        <v>50533</v>
      </c>
      <c r="I1474" s="212" t="s">
        <v>50534</v>
      </c>
      <c r="J1474" s="212" t="s">
        <v>50508</v>
      </c>
      <c r="K1474" s="212" t="s">
        <v>50509</v>
      </c>
      <c r="L1474" s="210" t="s">
        <v>45700</v>
      </c>
      <c r="M1474" s="92" t="s">
        <v>43499</v>
      </c>
      <c r="N1474" s="97">
        <v>1</v>
      </c>
      <c r="O1474" s="128">
        <v>11000</v>
      </c>
      <c r="P1474" s="124">
        <f t="shared" si="37"/>
        <v>11000</v>
      </c>
      <c r="Q1474" s="89" t="s">
        <v>12041</v>
      </c>
      <c r="R1474" s="89" t="s">
        <v>46158</v>
      </c>
      <c r="S1474" s="129">
        <v>591010000</v>
      </c>
      <c r="T1474" s="93">
        <v>100</v>
      </c>
    </row>
    <row r="1475" spans="2:20" ht="15" customHeight="1">
      <c r="B1475" s="90" t="s">
        <v>50535</v>
      </c>
      <c r="C1475" s="210" t="s">
        <v>44743</v>
      </c>
      <c r="D1475" s="210" t="s">
        <v>12050</v>
      </c>
      <c r="E1475" s="212" t="s">
        <v>50536</v>
      </c>
      <c r="F1475" s="212" t="s">
        <v>50537</v>
      </c>
      <c r="G1475" s="212" t="s">
        <v>50538</v>
      </c>
      <c r="H1475" s="212" t="s">
        <v>48932</v>
      </c>
      <c r="I1475" s="270" t="s">
        <v>44423</v>
      </c>
      <c r="J1475" s="212" t="s">
        <v>50525</v>
      </c>
      <c r="K1475" s="212" t="s">
        <v>50509</v>
      </c>
      <c r="L1475" s="210" t="s">
        <v>45700</v>
      </c>
      <c r="M1475" s="92" t="s">
        <v>43499</v>
      </c>
      <c r="N1475" s="97">
        <v>4</v>
      </c>
      <c r="O1475" s="128">
        <v>5500</v>
      </c>
      <c r="P1475" s="124">
        <f t="shared" si="37"/>
        <v>22000</v>
      </c>
      <c r="Q1475" s="89" t="s">
        <v>12041</v>
      </c>
      <c r="R1475" s="89" t="s">
        <v>46158</v>
      </c>
      <c r="S1475" s="129">
        <v>591010000</v>
      </c>
      <c r="T1475" s="93">
        <v>100</v>
      </c>
    </row>
    <row r="1476" spans="2:20" ht="15" customHeight="1">
      <c r="B1476" s="90" t="s">
        <v>50539</v>
      </c>
      <c r="C1476" s="210" t="s">
        <v>44743</v>
      </c>
      <c r="D1476" s="210" t="s">
        <v>12050</v>
      </c>
      <c r="E1476" s="212" t="s">
        <v>50540</v>
      </c>
      <c r="F1476" s="212" t="s">
        <v>50541</v>
      </c>
      <c r="G1476" s="212" t="s">
        <v>50542</v>
      </c>
      <c r="H1476" s="212" t="s">
        <v>50543</v>
      </c>
      <c r="I1476" s="212" t="s">
        <v>50544</v>
      </c>
      <c r="J1476" s="212" t="s">
        <v>50508</v>
      </c>
      <c r="K1476" s="212" t="s">
        <v>50509</v>
      </c>
      <c r="L1476" s="210" t="s">
        <v>45700</v>
      </c>
      <c r="M1476" s="92" t="s">
        <v>43499</v>
      </c>
      <c r="N1476" s="97">
        <v>10</v>
      </c>
      <c r="O1476" s="128">
        <v>2600</v>
      </c>
      <c r="P1476" s="124">
        <f t="shared" si="37"/>
        <v>26000</v>
      </c>
      <c r="Q1476" s="89" t="s">
        <v>12041</v>
      </c>
      <c r="R1476" s="89" t="s">
        <v>46158</v>
      </c>
      <c r="S1476" s="129">
        <v>591010000</v>
      </c>
      <c r="T1476" s="93">
        <v>100</v>
      </c>
    </row>
    <row r="1477" spans="2:20" ht="15" customHeight="1">
      <c r="B1477" s="90" t="s">
        <v>50545</v>
      </c>
      <c r="C1477" s="210" t="s">
        <v>44743</v>
      </c>
      <c r="D1477" s="210" t="s">
        <v>12050</v>
      </c>
      <c r="E1477" s="212" t="s">
        <v>44398</v>
      </c>
      <c r="F1477" s="212" t="s">
        <v>45752</v>
      </c>
      <c r="G1477" s="212" t="s">
        <v>44400</v>
      </c>
      <c r="H1477" s="212" t="s">
        <v>50546</v>
      </c>
      <c r="I1477" s="212" t="s">
        <v>44401</v>
      </c>
      <c r="J1477" s="212"/>
      <c r="K1477" s="212"/>
      <c r="L1477" s="210" t="s">
        <v>45700</v>
      </c>
      <c r="M1477" s="92" t="s">
        <v>43499</v>
      </c>
      <c r="N1477" s="97">
        <v>8</v>
      </c>
      <c r="O1477" s="128">
        <v>500</v>
      </c>
      <c r="P1477" s="124">
        <f t="shared" si="37"/>
        <v>4000</v>
      </c>
      <c r="Q1477" s="89" t="s">
        <v>12041</v>
      </c>
      <c r="R1477" s="89" t="s">
        <v>46158</v>
      </c>
      <c r="S1477" s="129">
        <v>591010000</v>
      </c>
      <c r="T1477" s="93">
        <v>100</v>
      </c>
    </row>
    <row r="1478" spans="2:20" ht="15" customHeight="1">
      <c r="B1478" s="90" t="s">
        <v>50547</v>
      </c>
      <c r="C1478" s="210" t="s">
        <v>44743</v>
      </c>
      <c r="D1478" s="210" t="s">
        <v>12050</v>
      </c>
      <c r="E1478" s="212" t="s">
        <v>50548</v>
      </c>
      <c r="F1478" s="212" t="s">
        <v>48937</v>
      </c>
      <c r="G1478" s="212" t="s">
        <v>48938</v>
      </c>
      <c r="H1478" s="212" t="s">
        <v>50549</v>
      </c>
      <c r="I1478" s="212" t="s">
        <v>50550</v>
      </c>
      <c r="J1478" s="212" t="s">
        <v>50551</v>
      </c>
      <c r="K1478" s="212" t="s">
        <v>50552</v>
      </c>
      <c r="L1478" s="210" t="s">
        <v>45700</v>
      </c>
      <c r="M1478" s="92" t="s">
        <v>43499</v>
      </c>
      <c r="N1478" s="128">
        <v>1</v>
      </c>
      <c r="O1478" s="128">
        <v>155000</v>
      </c>
      <c r="P1478" s="124">
        <f t="shared" si="37"/>
        <v>155000</v>
      </c>
      <c r="Q1478" s="89" t="s">
        <v>12041</v>
      </c>
      <c r="R1478" s="89" t="s">
        <v>46158</v>
      </c>
      <c r="S1478" s="129">
        <v>591010000</v>
      </c>
      <c r="T1478" s="93">
        <v>100</v>
      </c>
    </row>
    <row r="1479" spans="2:20" ht="15" customHeight="1">
      <c r="B1479" s="90" t="s">
        <v>50577</v>
      </c>
      <c r="C1479" s="210" t="s">
        <v>44743</v>
      </c>
      <c r="D1479" s="135" t="s">
        <v>12050</v>
      </c>
      <c r="E1479" s="270" t="s">
        <v>50578</v>
      </c>
      <c r="F1479" s="135" t="s">
        <v>50579</v>
      </c>
      <c r="G1479" s="270" t="s">
        <v>50580</v>
      </c>
      <c r="H1479" s="270" t="s">
        <v>50581</v>
      </c>
      <c r="I1479" s="270" t="s">
        <v>50582</v>
      </c>
      <c r="J1479" s="135" t="s">
        <v>50583</v>
      </c>
      <c r="K1479" s="135" t="s">
        <v>50583</v>
      </c>
      <c r="L1479" s="210" t="s">
        <v>45700</v>
      </c>
      <c r="M1479" s="84" t="s">
        <v>43499</v>
      </c>
      <c r="N1479" s="107">
        <v>3</v>
      </c>
      <c r="O1479" s="107">
        <v>770000</v>
      </c>
      <c r="P1479" s="108">
        <f t="shared" ref="P1479:P1480" si="38">IFERROR(N1479*O1479,0)</f>
        <v>2310000</v>
      </c>
      <c r="Q1479" s="89" t="s">
        <v>12041</v>
      </c>
      <c r="R1479" s="224" t="s">
        <v>43540</v>
      </c>
      <c r="S1479" s="109">
        <v>591010000</v>
      </c>
      <c r="T1479" s="109">
        <v>70</v>
      </c>
    </row>
    <row r="1480" spans="2:20" ht="15" customHeight="1">
      <c r="B1480" s="90" t="s">
        <v>50584</v>
      </c>
      <c r="C1480" s="210" t="s">
        <v>44743</v>
      </c>
      <c r="D1480" s="135" t="s">
        <v>12050</v>
      </c>
      <c r="E1480" s="270" t="s">
        <v>50578</v>
      </c>
      <c r="F1480" s="135" t="s">
        <v>50579</v>
      </c>
      <c r="G1480" s="270" t="s">
        <v>50580</v>
      </c>
      <c r="H1480" s="135" t="s">
        <v>50581</v>
      </c>
      <c r="I1480" s="270" t="s">
        <v>50582</v>
      </c>
      <c r="J1480" s="135" t="s">
        <v>50585</v>
      </c>
      <c r="K1480" s="135" t="s">
        <v>50585</v>
      </c>
      <c r="L1480" s="210" t="s">
        <v>45700</v>
      </c>
      <c r="M1480" s="84" t="s">
        <v>43499</v>
      </c>
      <c r="N1480" s="97">
        <v>3</v>
      </c>
      <c r="O1480" s="97">
        <v>390000</v>
      </c>
      <c r="P1480" s="108">
        <f t="shared" si="38"/>
        <v>1170000</v>
      </c>
      <c r="Q1480" s="89" t="s">
        <v>12041</v>
      </c>
      <c r="R1480" s="224" t="s">
        <v>43540</v>
      </c>
      <c r="S1480" s="109">
        <v>591010000</v>
      </c>
      <c r="T1480" s="109">
        <v>70</v>
      </c>
    </row>
    <row r="1481" spans="2:20" ht="15" customHeight="1">
      <c r="B1481" s="90" t="s">
        <v>50586</v>
      </c>
      <c r="C1481" s="210" t="s">
        <v>44743</v>
      </c>
      <c r="D1481" s="135" t="s">
        <v>12050</v>
      </c>
      <c r="E1481" s="270" t="s">
        <v>50587</v>
      </c>
      <c r="F1481" s="270" t="s">
        <v>50588</v>
      </c>
      <c r="G1481" s="270" t="s">
        <v>50588</v>
      </c>
      <c r="H1481" s="270" t="s">
        <v>50589</v>
      </c>
      <c r="I1481" s="211" t="s">
        <v>46330</v>
      </c>
      <c r="J1481" s="135" t="s">
        <v>50590</v>
      </c>
      <c r="K1481" s="211" t="s">
        <v>50591</v>
      </c>
      <c r="L1481" s="210" t="s">
        <v>45700</v>
      </c>
      <c r="M1481" s="84" t="s">
        <v>43499</v>
      </c>
      <c r="N1481" s="232">
        <v>20</v>
      </c>
      <c r="O1481" s="232">
        <v>33000</v>
      </c>
      <c r="P1481" s="124">
        <f>IFERROR(N1481*O1481,0)</f>
        <v>660000</v>
      </c>
      <c r="Q1481" s="89" t="s">
        <v>12041</v>
      </c>
      <c r="R1481" s="257" t="s">
        <v>43500</v>
      </c>
      <c r="S1481" s="83">
        <v>591010000</v>
      </c>
      <c r="T1481" s="83">
        <v>50</v>
      </c>
    </row>
    <row r="1482" spans="2:20" ht="15" customHeight="1">
      <c r="B1482" s="90" t="s">
        <v>50592</v>
      </c>
      <c r="C1482" s="210" t="s">
        <v>44743</v>
      </c>
      <c r="D1482" s="135" t="s">
        <v>12050</v>
      </c>
      <c r="E1482" s="270" t="s">
        <v>50593</v>
      </c>
      <c r="F1482" s="135" t="s">
        <v>50594</v>
      </c>
      <c r="G1482" s="270" t="s">
        <v>50595</v>
      </c>
      <c r="H1482" s="270" t="s">
        <v>50596</v>
      </c>
      <c r="I1482" s="270" t="s">
        <v>50597</v>
      </c>
      <c r="J1482" s="135" t="s">
        <v>50598</v>
      </c>
      <c r="K1482" s="270" t="s">
        <v>50599</v>
      </c>
      <c r="L1482" s="210" t="s">
        <v>45700</v>
      </c>
      <c r="M1482" s="84" t="s">
        <v>43499</v>
      </c>
      <c r="N1482" s="232">
        <v>8</v>
      </c>
      <c r="O1482" s="97">
        <v>13000</v>
      </c>
      <c r="P1482" s="124">
        <f t="shared" ref="P1482:P1545" si="39">IFERROR(N1482*O1482,0)</f>
        <v>104000</v>
      </c>
      <c r="Q1482" s="89" t="s">
        <v>12041</v>
      </c>
      <c r="R1482" s="257" t="s">
        <v>43500</v>
      </c>
      <c r="S1482" s="83">
        <v>591010000</v>
      </c>
      <c r="T1482" s="83">
        <v>50</v>
      </c>
    </row>
    <row r="1483" spans="2:20" ht="15" customHeight="1">
      <c r="B1483" s="90" t="s">
        <v>50600</v>
      </c>
      <c r="C1483" s="210" t="s">
        <v>44743</v>
      </c>
      <c r="D1483" s="135" t="s">
        <v>12050</v>
      </c>
      <c r="E1483" s="270" t="s">
        <v>50601</v>
      </c>
      <c r="F1483" s="270" t="s">
        <v>50602</v>
      </c>
      <c r="G1483" s="270" t="s">
        <v>50603</v>
      </c>
      <c r="H1483" s="270" t="s">
        <v>50604</v>
      </c>
      <c r="I1483" s="270" t="s">
        <v>50605</v>
      </c>
      <c r="J1483" s="135">
        <v>40</v>
      </c>
      <c r="K1483" s="135">
        <v>40</v>
      </c>
      <c r="L1483" s="210" t="s">
        <v>45700</v>
      </c>
      <c r="M1483" s="84" t="s">
        <v>43499</v>
      </c>
      <c r="N1483" s="232">
        <v>24</v>
      </c>
      <c r="O1483" s="97">
        <v>400</v>
      </c>
      <c r="P1483" s="124">
        <f t="shared" si="39"/>
        <v>9600</v>
      </c>
      <c r="Q1483" s="89" t="s">
        <v>12041</v>
      </c>
      <c r="R1483" s="257" t="s">
        <v>43500</v>
      </c>
      <c r="S1483" s="83">
        <v>591010000</v>
      </c>
      <c r="T1483" s="83">
        <v>50</v>
      </c>
    </row>
    <row r="1484" spans="2:20" ht="15" customHeight="1">
      <c r="B1484" s="90" t="s">
        <v>50606</v>
      </c>
      <c r="C1484" s="210" t="s">
        <v>44743</v>
      </c>
      <c r="D1484" s="135" t="s">
        <v>12050</v>
      </c>
      <c r="E1484" s="270" t="s">
        <v>50601</v>
      </c>
      <c r="F1484" s="270" t="s">
        <v>50602</v>
      </c>
      <c r="G1484" s="270" t="s">
        <v>50603</v>
      </c>
      <c r="H1484" s="270" t="s">
        <v>50604</v>
      </c>
      <c r="I1484" s="270" t="s">
        <v>50605</v>
      </c>
      <c r="J1484" s="135">
        <v>45</v>
      </c>
      <c r="K1484" s="135">
        <v>45</v>
      </c>
      <c r="L1484" s="210" t="s">
        <v>45700</v>
      </c>
      <c r="M1484" s="84" t="s">
        <v>43499</v>
      </c>
      <c r="N1484" s="232">
        <v>80</v>
      </c>
      <c r="O1484" s="97">
        <v>650</v>
      </c>
      <c r="P1484" s="124">
        <f t="shared" si="39"/>
        <v>52000</v>
      </c>
      <c r="Q1484" s="89" t="s">
        <v>12041</v>
      </c>
      <c r="R1484" s="257" t="s">
        <v>43500</v>
      </c>
      <c r="S1484" s="83">
        <v>591010000</v>
      </c>
      <c r="T1484" s="83">
        <v>50</v>
      </c>
    </row>
    <row r="1485" spans="2:20" ht="15" customHeight="1">
      <c r="B1485" s="90" t="s">
        <v>50607</v>
      </c>
      <c r="C1485" s="210" t="s">
        <v>44743</v>
      </c>
      <c r="D1485" s="135" t="s">
        <v>12050</v>
      </c>
      <c r="E1485" s="270" t="s">
        <v>50608</v>
      </c>
      <c r="F1485" s="270" t="s">
        <v>50609</v>
      </c>
      <c r="G1485" s="270" t="s">
        <v>50610</v>
      </c>
      <c r="H1485" s="270" t="s">
        <v>50611</v>
      </c>
      <c r="I1485" s="270" t="s">
        <v>50612</v>
      </c>
      <c r="J1485" s="135" t="s">
        <v>50613</v>
      </c>
      <c r="K1485" s="211" t="s">
        <v>50613</v>
      </c>
      <c r="L1485" s="210" t="s">
        <v>45700</v>
      </c>
      <c r="M1485" s="84" t="s">
        <v>43499</v>
      </c>
      <c r="N1485" s="232">
        <v>6</v>
      </c>
      <c r="O1485" s="97">
        <v>14000</v>
      </c>
      <c r="P1485" s="124">
        <f t="shared" si="39"/>
        <v>84000</v>
      </c>
      <c r="Q1485" s="89" t="s">
        <v>12041</v>
      </c>
      <c r="R1485" s="257" t="s">
        <v>43500</v>
      </c>
      <c r="S1485" s="83">
        <v>591010000</v>
      </c>
      <c r="T1485" s="83">
        <v>50</v>
      </c>
    </row>
    <row r="1486" spans="2:20" ht="15" customHeight="1">
      <c r="B1486" s="90" t="s">
        <v>50614</v>
      </c>
      <c r="C1486" s="210" t="s">
        <v>44743</v>
      </c>
      <c r="D1486" s="135" t="s">
        <v>12050</v>
      </c>
      <c r="E1486" s="270" t="s">
        <v>50615</v>
      </c>
      <c r="F1486" s="270" t="s">
        <v>15597</v>
      </c>
      <c r="G1486" s="270" t="s">
        <v>50616</v>
      </c>
      <c r="H1486" s="270" t="s">
        <v>50617</v>
      </c>
      <c r="I1486" s="211" t="s">
        <v>50618</v>
      </c>
      <c r="J1486" s="135" t="s">
        <v>50619</v>
      </c>
      <c r="K1486" s="211" t="s">
        <v>50620</v>
      </c>
      <c r="L1486" s="210" t="s">
        <v>45700</v>
      </c>
      <c r="M1486" s="84" t="s">
        <v>43499</v>
      </c>
      <c r="N1486" s="232">
        <v>6</v>
      </c>
      <c r="O1486" s="97">
        <v>19500</v>
      </c>
      <c r="P1486" s="124">
        <f>IFERROR(N1486*O1486,0)</f>
        <v>117000</v>
      </c>
      <c r="Q1486" s="89" t="s">
        <v>12041</v>
      </c>
      <c r="R1486" s="257" t="s">
        <v>43500</v>
      </c>
      <c r="S1486" s="83">
        <v>591010000</v>
      </c>
      <c r="T1486" s="83">
        <v>50</v>
      </c>
    </row>
    <row r="1487" spans="2:20" ht="15" customHeight="1">
      <c r="B1487" s="90" t="s">
        <v>50621</v>
      </c>
      <c r="C1487" s="210" t="s">
        <v>44743</v>
      </c>
      <c r="D1487" s="135" t="s">
        <v>12050</v>
      </c>
      <c r="E1487" s="270" t="s">
        <v>50622</v>
      </c>
      <c r="F1487" s="270" t="s">
        <v>50623</v>
      </c>
      <c r="G1487" s="135" t="s">
        <v>50624</v>
      </c>
      <c r="H1487" s="270" t="s">
        <v>50625</v>
      </c>
      <c r="I1487" s="211" t="s">
        <v>46585</v>
      </c>
      <c r="J1487" s="135" t="s">
        <v>50626</v>
      </c>
      <c r="K1487" s="211" t="s">
        <v>50627</v>
      </c>
      <c r="L1487" s="210" t="s">
        <v>45700</v>
      </c>
      <c r="M1487" s="84" t="s">
        <v>43499</v>
      </c>
      <c r="N1487" s="232">
        <v>5</v>
      </c>
      <c r="O1487" s="97">
        <v>21500</v>
      </c>
      <c r="P1487" s="124">
        <f t="shared" si="39"/>
        <v>107500</v>
      </c>
      <c r="Q1487" s="89" t="s">
        <v>12041</v>
      </c>
      <c r="R1487" s="257" t="s">
        <v>43500</v>
      </c>
      <c r="S1487" s="83">
        <v>591010000</v>
      </c>
      <c r="T1487" s="83">
        <v>50</v>
      </c>
    </row>
    <row r="1488" spans="2:20" ht="15" customHeight="1">
      <c r="B1488" s="90" t="s">
        <v>50628</v>
      </c>
      <c r="C1488" s="210" t="s">
        <v>44743</v>
      </c>
      <c r="D1488" s="135" t="s">
        <v>12050</v>
      </c>
      <c r="E1488" s="270" t="s">
        <v>50629</v>
      </c>
      <c r="F1488" s="270" t="s">
        <v>44654</v>
      </c>
      <c r="G1488" s="270" t="s">
        <v>43729</v>
      </c>
      <c r="H1488" s="270" t="s">
        <v>50630</v>
      </c>
      <c r="I1488" s="270" t="s">
        <v>50631</v>
      </c>
      <c r="J1488" s="135" t="s">
        <v>50632</v>
      </c>
      <c r="K1488" s="135" t="s">
        <v>50633</v>
      </c>
      <c r="L1488" s="210" t="s">
        <v>45700</v>
      </c>
      <c r="M1488" s="78" t="s">
        <v>44468</v>
      </c>
      <c r="N1488" s="229">
        <v>2.464</v>
      </c>
      <c r="O1488" s="261">
        <v>823727.27</v>
      </c>
      <c r="P1488" s="121">
        <f t="shared" si="39"/>
        <v>2029663.9932800001</v>
      </c>
      <c r="Q1488" s="89" t="s">
        <v>12041</v>
      </c>
      <c r="R1488" s="545" t="s">
        <v>43872</v>
      </c>
      <c r="S1488" s="83">
        <v>591010000</v>
      </c>
      <c r="T1488" s="83">
        <v>30</v>
      </c>
    </row>
    <row r="1489" spans="2:20" ht="15" customHeight="1">
      <c r="B1489" s="90" t="s">
        <v>50634</v>
      </c>
      <c r="C1489" s="210" t="s">
        <v>44743</v>
      </c>
      <c r="D1489" s="135" t="s">
        <v>12050</v>
      </c>
      <c r="E1489" s="270" t="s">
        <v>44655</v>
      </c>
      <c r="F1489" s="270" t="s">
        <v>44654</v>
      </c>
      <c r="G1489" s="270" t="s">
        <v>43729</v>
      </c>
      <c r="H1489" s="270" t="s">
        <v>50635</v>
      </c>
      <c r="I1489" s="270" t="s">
        <v>44657</v>
      </c>
      <c r="J1489" s="460"/>
      <c r="K1489" s="460"/>
      <c r="L1489" s="210" t="s">
        <v>45700</v>
      </c>
      <c r="M1489" s="78" t="s">
        <v>44468</v>
      </c>
      <c r="N1489" s="262">
        <v>0.08</v>
      </c>
      <c r="O1489" s="261">
        <v>379000</v>
      </c>
      <c r="P1489" s="121">
        <f t="shared" si="39"/>
        <v>30320</v>
      </c>
      <c r="Q1489" s="89" t="s">
        <v>12041</v>
      </c>
      <c r="R1489" s="545" t="s">
        <v>43872</v>
      </c>
      <c r="S1489" s="83">
        <v>591010000</v>
      </c>
      <c r="T1489" s="83">
        <v>30</v>
      </c>
    </row>
    <row r="1490" spans="2:20" ht="15" customHeight="1">
      <c r="B1490" s="90" t="s">
        <v>50636</v>
      </c>
      <c r="C1490" s="210" t="s">
        <v>44743</v>
      </c>
      <c r="D1490" s="135" t="s">
        <v>12050</v>
      </c>
      <c r="E1490" s="270" t="s">
        <v>50637</v>
      </c>
      <c r="F1490" s="270" t="s">
        <v>44654</v>
      </c>
      <c r="G1490" s="270" t="s">
        <v>43729</v>
      </c>
      <c r="H1490" s="270" t="s">
        <v>50638</v>
      </c>
      <c r="I1490" s="270" t="s">
        <v>50639</v>
      </c>
      <c r="J1490" s="460"/>
      <c r="K1490" s="460"/>
      <c r="L1490" s="210" t="s">
        <v>45700</v>
      </c>
      <c r="M1490" s="78" t="s">
        <v>44468</v>
      </c>
      <c r="N1490" s="262">
        <v>0.13200000000000001</v>
      </c>
      <c r="O1490" s="261">
        <v>379000</v>
      </c>
      <c r="P1490" s="121">
        <f t="shared" si="39"/>
        <v>50028</v>
      </c>
      <c r="Q1490" s="89" t="s">
        <v>12041</v>
      </c>
      <c r="R1490" s="545" t="s">
        <v>43872</v>
      </c>
      <c r="S1490" s="83">
        <v>591010000</v>
      </c>
      <c r="T1490" s="83">
        <v>30</v>
      </c>
    </row>
    <row r="1491" spans="2:20" ht="15" customHeight="1">
      <c r="B1491" s="90" t="s">
        <v>50640</v>
      </c>
      <c r="C1491" s="210" t="s">
        <v>44743</v>
      </c>
      <c r="D1491" s="135" t="s">
        <v>12050</v>
      </c>
      <c r="E1491" s="270" t="s">
        <v>47697</v>
      </c>
      <c r="F1491" s="270" t="s">
        <v>44654</v>
      </c>
      <c r="G1491" s="270" t="s">
        <v>43729</v>
      </c>
      <c r="H1491" s="270" t="s">
        <v>50641</v>
      </c>
      <c r="I1491" s="270" t="s">
        <v>47699</v>
      </c>
      <c r="J1491" s="460"/>
      <c r="K1491" s="460"/>
      <c r="L1491" s="210" t="s">
        <v>45700</v>
      </c>
      <c r="M1491" s="78" t="s">
        <v>44468</v>
      </c>
      <c r="N1491" s="262">
        <v>0.05</v>
      </c>
      <c r="O1491" s="261">
        <v>379000</v>
      </c>
      <c r="P1491" s="121">
        <f t="shared" si="39"/>
        <v>18950</v>
      </c>
      <c r="Q1491" s="89" t="s">
        <v>12041</v>
      </c>
      <c r="R1491" s="545" t="s">
        <v>43872</v>
      </c>
      <c r="S1491" s="83">
        <v>591010000</v>
      </c>
      <c r="T1491" s="83">
        <v>30</v>
      </c>
    </row>
    <row r="1492" spans="2:20" ht="15" customHeight="1">
      <c r="B1492" s="90" t="s">
        <v>50642</v>
      </c>
      <c r="C1492" s="210" t="s">
        <v>44743</v>
      </c>
      <c r="D1492" s="135" t="s">
        <v>12050</v>
      </c>
      <c r="E1492" s="270" t="s">
        <v>50643</v>
      </c>
      <c r="F1492" s="270" t="s">
        <v>44654</v>
      </c>
      <c r="G1492" s="270" t="s">
        <v>43729</v>
      </c>
      <c r="H1492" s="270" t="s">
        <v>50644</v>
      </c>
      <c r="I1492" s="270" t="s">
        <v>50645</v>
      </c>
      <c r="J1492" s="460"/>
      <c r="K1492" s="460"/>
      <c r="L1492" s="210" t="s">
        <v>45700</v>
      </c>
      <c r="M1492" s="78" t="s">
        <v>44468</v>
      </c>
      <c r="N1492" s="262">
        <v>0.1</v>
      </c>
      <c r="O1492" s="261">
        <v>379000</v>
      </c>
      <c r="P1492" s="121">
        <f t="shared" si="39"/>
        <v>37900</v>
      </c>
      <c r="Q1492" s="89" t="s">
        <v>12041</v>
      </c>
      <c r="R1492" s="545" t="s">
        <v>43872</v>
      </c>
      <c r="S1492" s="83">
        <v>591010000</v>
      </c>
      <c r="T1492" s="83">
        <v>30</v>
      </c>
    </row>
    <row r="1493" spans="2:20" ht="15" customHeight="1">
      <c r="B1493" s="90" t="s">
        <v>50646</v>
      </c>
      <c r="C1493" s="210" t="s">
        <v>44743</v>
      </c>
      <c r="D1493" s="135" t="s">
        <v>12050</v>
      </c>
      <c r="E1493" s="270" t="s">
        <v>47432</v>
      </c>
      <c r="F1493" s="270" t="s">
        <v>44654</v>
      </c>
      <c r="G1493" s="270" t="s">
        <v>43729</v>
      </c>
      <c r="H1493" s="270" t="s">
        <v>50647</v>
      </c>
      <c r="I1493" s="270" t="s">
        <v>47434</v>
      </c>
      <c r="J1493" s="460"/>
      <c r="K1493" s="460"/>
      <c r="L1493" s="210" t="s">
        <v>45700</v>
      </c>
      <c r="M1493" s="78" t="s">
        <v>44468</v>
      </c>
      <c r="N1493" s="262">
        <v>0.37</v>
      </c>
      <c r="O1493" s="261">
        <v>369000</v>
      </c>
      <c r="P1493" s="121">
        <f t="shared" si="39"/>
        <v>136530</v>
      </c>
      <c r="Q1493" s="89" t="s">
        <v>12041</v>
      </c>
      <c r="R1493" s="545" t="s">
        <v>43872</v>
      </c>
      <c r="S1493" s="83">
        <v>591010000</v>
      </c>
      <c r="T1493" s="83">
        <v>30</v>
      </c>
    </row>
    <row r="1494" spans="2:20" ht="15" customHeight="1">
      <c r="B1494" s="90" t="s">
        <v>50648</v>
      </c>
      <c r="C1494" s="210" t="s">
        <v>44743</v>
      </c>
      <c r="D1494" s="135" t="s">
        <v>12050</v>
      </c>
      <c r="E1494" s="270" t="s">
        <v>47728</v>
      </c>
      <c r="F1494" s="270" t="s">
        <v>44654</v>
      </c>
      <c r="G1494" s="270" t="s">
        <v>43729</v>
      </c>
      <c r="H1494" s="270" t="s">
        <v>50649</v>
      </c>
      <c r="I1494" s="270" t="s">
        <v>47730</v>
      </c>
      <c r="J1494" s="460"/>
      <c r="K1494" s="460"/>
      <c r="L1494" s="210" t="s">
        <v>45700</v>
      </c>
      <c r="M1494" s="78" t="s">
        <v>44468</v>
      </c>
      <c r="N1494" s="262">
        <v>0.15</v>
      </c>
      <c r="O1494" s="261">
        <v>376000</v>
      </c>
      <c r="P1494" s="121">
        <f t="shared" si="39"/>
        <v>56400</v>
      </c>
      <c r="Q1494" s="89" t="s">
        <v>12041</v>
      </c>
      <c r="R1494" s="545" t="s">
        <v>43872</v>
      </c>
      <c r="S1494" s="83">
        <v>591010000</v>
      </c>
      <c r="T1494" s="83">
        <v>30</v>
      </c>
    </row>
    <row r="1495" spans="2:20" ht="15" customHeight="1">
      <c r="B1495" s="90" t="s">
        <v>50650</v>
      </c>
      <c r="C1495" s="210" t="s">
        <v>44743</v>
      </c>
      <c r="D1495" s="135" t="s">
        <v>12050</v>
      </c>
      <c r="E1495" s="270" t="s">
        <v>44658</v>
      </c>
      <c r="F1495" s="270" t="s">
        <v>44654</v>
      </c>
      <c r="G1495" s="270" t="s">
        <v>43729</v>
      </c>
      <c r="H1495" s="270" t="s">
        <v>50651</v>
      </c>
      <c r="I1495" s="270" t="s">
        <v>44660</v>
      </c>
      <c r="J1495" s="460"/>
      <c r="K1495" s="460"/>
      <c r="L1495" s="210" t="s">
        <v>45700</v>
      </c>
      <c r="M1495" s="78" t="s">
        <v>44468</v>
      </c>
      <c r="N1495" s="262">
        <v>0.11</v>
      </c>
      <c r="O1495" s="261">
        <v>301000</v>
      </c>
      <c r="P1495" s="121">
        <f t="shared" si="39"/>
        <v>33110</v>
      </c>
      <c r="Q1495" s="89" t="s">
        <v>12041</v>
      </c>
      <c r="R1495" s="545" t="s">
        <v>43872</v>
      </c>
      <c r="S1495" s="83">
        <v>591010000</v>
      </c>
      <c r="T1495" s="83">
        <v>30</v>
      </c>
    </row>
    <row r="1496" spans="2:20" ht="15" customHeight="1">
      <c r="B1496" s="90" t="s">
        <v>50652</v>
      </c>
      <c r="C1496" s="210" t="s">
        <v>44743</v>
      </c>
      <c r="D1496" s="135" t="s">
        <v>12050</v>
      </c>
      <c r="E1496" s="270" t="s">
        <v>44661</v>
      </c>
      <c r="F1496" s="270" t="s">
        <v>44654</v>
      </c>
      <c r="G1496" s="270" t="s">
        <v>43729</v>
      </c>
      <c r="H1496" s="270" t="s">
        <v>50653</v>
      </c>
      <c r="I1496" s="270" t="s">
        <v>44663</v>
      </c>
      <c r="J1496" s="460"/>
      <c r="K1496" s="460"/>
      <c r="L1496" s="210" t="s">
        <v>45700</v>
      </c>
      <c r="M1496" s="78" t="s">
        <v>44468</v>
      </c>
      <c r="N1496" s="262">
        <v>0.08</v>
      </c>
      <c r="O1496" s="261">
        <v>319000</v>
      </c>
      <c r="P1496" s="121">
        <f t="shared" si="39"/>
        <v>25520</v>
      </c>
      <c r="Q1496" s="89" t="s">
        <v>12041</v>
      </c>
      <c r="R1496" s="545" t="s">
        <v>43872</v>
      </c>
      <c r="S1496" s="83">
        <v>591010000</v>
      </c>
      <c r="T1496" s="83">
        <v>30</v>
      </c>
    </row>
    <row r="1497" spans="2:20" ht="15" customHeight="1">
      <c r="B1497" s="90" t="s">
        <v>50654</v>
      </c>
      <c r="C1497" s="210" t="s">
        <v>44743</v>
      </c>
      <c r="D1497" s="135" t="s">
        <v>12050</v>
      </c>
      <c r="E1497" s="270" t="s">
        <v>47767</v>
      </c>
      <c r="F1497" s="270" t="s">
        <v>44654</v>
      </c>
      <c r="G1497" s="270" t="s">
        <v>43729</v>
      </c>
      <c r="H1497" s="270" t="s">
        <v>50655</v>
      </c>
      <c r="I1497" s="270" t="s">
        <v>47769</v>
      </c>
      <c r="J1497" s="460"/>
      <c r="K1497" s="460"/>
      <c r="L1497" s="210" t="s">
        <v>45700</v>
      </c>
      <c r="M1497" s="78" t="s">
        <v>44468</v>
      </c>
      <c r="N1497" s="262">
        <v>0.4</v>
      </c>
      <c r="O1497" s="261">
        <v>341000</v>
      </c>
      <c r="P1497" s="121">
        <f t="shared" si="39"/>
        <v>136400</v>
      </c>
      <c r="Q1497" s="89" t="s">
        <v>12041</v>
      </c>
      <c r="R1497" s="545" t="s">
        <v>43872</v>
      </c>
      <c r="S1497" s="83">
        <v>591010000</v>
      </c>
      <c r="T1497" s="83">
        <v>30</v>
      </c>
    </row>
    <row r="1498" spans="2:20" ht="15" customHeight="1">
      <c r="B1498" s="90" t="s">
        <v>50656</v>
      </c>
      <c r="C1498" s="210" t="s">
        <v>44743</v>
      </c>
      <c r="D1498" s="135" t="s">
        <v>12050</v>
      </c>
      <c r="E1498" s="270" t="s">
        <v>47775</v>
      </c>
      <c r="F1498" s="270" t="s">
        <v>44654</v>
      </c>
      <c r="G1498" s="270" t="s">
        <v>43729</v>
      </c>
      <c r="H1498" s="270" t="s">
        <v>50657</v>
      </c>
      <c r="I1498" s="270" t="s">
        <v>47777</v>
      </c>
      <c r="J1498" s="460"/>
      <c r="K1498" s="460"/>
      <c r="L1498" s="210" t="s">
        <v>45700</v>
      </c>
      <c r="M1498" s="78" t="s">
        <v>44468</v>
      </c>
      <c r="N1498" s="262">
        <v>5.35</v>
      </c>
      <c r="O1498" s="261">
        <v>501000</v>
      </c>
      <c r="P1498" s="121">
        <f t="shared" si="39"/>
        <v>2680350</v>
      </c>
      <c r="Q1498" s="89" t="s">
        <v>12041</v>
      </c>
      <c r="R1498" s="545" t="s">
        <v>43872</v>
      </c>
      <c r="S1498" s="83">
        <v>591010000</v>
      </c>
      <c r="T1498" s="83">
        <v>30</v>
      </c>
    </row>
    <row r="1499" spans="2:20" ht="15" customHeight="1">
      <c r="B1499" s="90" t="s">
        <v>50658</v>
      </c>
      <c r="C1499" s="210" t="s">
        <v>44743</v>
      </c>
      <c r="D1499" s="135" t="s">
        <v>12050</v>
      </c>
      <c r="E1499" s="270" t="s">
        <v>50659</v>
      </c>
      <c r="F1499" s="270" t="s">
        <v>44654</v>
      </c>
      <c r="G1499" s="270" t="s">
        <v>43729</v>
      </c>
      <c r="H1499" s="270" t="s">
        <v>50660</v>
      </c>
      <c r="I1499" s="270" t="s">
        <v>50661</v>
      </c>
      <c r="J1499" s="460"/>
      <c r="K1499" s="460"/>
      <c r="L1499" s="210" t="s">
        <v>45700</v>
      </c>
      <c r="M1499" s="78" t="s">
        <v>44468</v>
      </c>
      <c r="N1499" s="262">
        <v>11.3</v>
      </c>
      <c r="O1499" s="261">
        <v>552000</v>
      </c>
      <c r="P1499" s="121">
        <f t="shared" si="39"/>
        <v>6237600</v>
      </c>
      <c r="Q1499" s="89" t="s">
        <v>12041</v>
      </c>
      <c r="R1499" s="545" t="s">
        <v>43872</v>
      </c>
      <c r="S1499" s="83">
        <v>591010000</v>
      </c>
      <c r="T1499" s="83">
        <v>30</v>
      </c>
    </row>
    <row r="1500" spans="2:20" ht="15" customHeight="1">
      <c r="B1500" s="90" t="s">
        <v>50662</v>
      </c>
      <c r="C1500" s="210" t="s">
        <v>44743</v>
      </c>
      <c r="D1500" s="135" t="s">
        <v>12050</v>
      </c>
      <c r="E1500" s="270" t="s">
        <v>43725</v>
      </c>
      <c r="F1500" s="270" t="s">
        <v>45715</v>
      </c>
      <c r="G1500" s="270" t="s">
        <v>43722</v>
      </c>
      <c r="H1500" s="270" t="s">
        <v>50663</v>
      </c>
      <c r="I1500" s="270" t="s">
        <v>43726</v>
      </c>
      <c r="J1500" s="460"/>
      <c r="K1500" s="460"/>
      <c r="L1500" s="210" t="s">
        <v>45700</v>
      </c>
      <c r="M1500" s="78" t="s">
        <v>44468</v>
      </c>
      <c r="N1500" s="262">
        <v>0.92</v>
      </c>
      <c r="O1500" s="261">
        <v>402000</v>
      </c>
      <c r="P1500" s="121">
        <f t="shared" si="39"/>
        <v>369840</v>
      </c>
      <c r="Q1500" s="89" t="s">
        <v>12041</v>
      </c>
      <c r="R1500" s="545" t="s">
        <v>43872</v>
      </c>
      <c r="S1500" s="83">
        <v>591010000</v>
      </c>
      <c r="T1500" s="83">
        <v>30</v>
      </c>
    </row>
    <row r="1501" spans="2:20" ht="15" customHeight="1">
      <c r="B1501" s="90" t="s">
        <v>50664</v>
      </c>
      <c r="C1501" s="210" t="s">
        <v>44743</v>
      </c>
      <c r="D1501" s="135" t="s">
        <v>12050</v>
      </c>
      <c r="E1501" s="270" t="s">
        <v>47827</v>
      </c>
      <c r="F1501" s="270" t="s">
        <v>44654</v>
      </c>
      <c r="G1501" s="270" t="s">
        <v>43729</v>
      </c>
      <c r="H1501" s="270" t="s">
        <v>50665</v>
      </c>
      <c r="I1501" s="270" t="s">
        <v>47829</v>
      </c>
      <c r="J1501" s="460"/>
      <c r="K1501" s="460"/>
      <c r="L1501" s="210" t="s">
        <v>45700</v>
      </c>
      <c r="M1501" s="78" t="s">
        <v>44468</v>
      </c>
      <c r="N1501" s="262">
        <v>0.32</v>
      </c>
      <c r="O1501" s="261">
        <v>412000</v>
      </c>
      <c r="P1501" s="121">
        <f t="shared" si="39"/>
        <v>131840</v>
      </c>
      <c r="Q1501" s="89" t="s">
        <v>12041</v>
      </c>
      <c r="R1501" s="545" t="s">
        <v>43872</v>
      </c>
      <c r="S1501" s="83">
        <v>591010000</v>
      </c>
      <c r="T1501" s="83">
        <v>30</v>
      </c>
    </row>
    <row r="1502" spans="2:20" ht="15" customHeight="1">
      <c r="B1502" s="90" t="s">
        <v>50666</v>
      </c>
      <c r="C1502" s="210" t="s">
        <v>44743</v>
      </c>
      <c r="D1502" s="135" t="s">
        <v>12050</v>
      </c>
      <c r="E1502" s="270" t="s">
        <v>43721</v>
      </c>
      <c r="F1502" s="270" t="s">
        <v>45715</v>
      </c>
      <c r="G1502" s="270" t="s">
        <v>43722</v>
      </c>
      <c r="H1502" s="270" t="s">
        <v>50667</v>
      </c>
      <c r="I1502" s="270" t="s">
        <v>43723</v>
      </c>
      <c r="J1502" s="460"/>
      <c r="K1502" s="460"/>
      <c r="L1502" s="210" t="s">
        <v>45700</v>
      </c>
      <c r="M1502" s="78" t="s">
        <v>44468</v>
      </c>
      <c r="N1502" s="262">
        <v>0.42</v>
      </c>
      <c r="O1502" s="261">
        <v>384000</v>
      </c>
      <c r="P1502" s="121">
        <f t="shared" si="39"/>
        <v>161280</v>
      </c>
      <c r="Q1502" s="89" t="s">
        <v>12041</v>
      </c>
      <c r="R1502" s="545" t="s">
        <v>43872</v>
      </c>
      <c r="S1502" s="83">
        <v>591010000</v>
      </c>
      <c r="T1502" s="83">
        <v>30</v>
      </c>
    </row>
    <row r="1503" spans="2:20" ht="15" customHeight="1">
      <c r="B1503" s="90" t="s">
        <v>50668</v>
      </c>
      <c r="C1503" s="210" t="s">
        <v>44743</v>
      </c>
      <c r="D1503" s="135" t="s">
        <v>12050</v>
      </c>
      <c r="E1503" s="135" t="s">
        <v>50669</v>
      </c>
      <c r="F1503" s="270" t="s">
        <v>44674</v>
      </c>
      <c r="G1503" s="270" t="s">
        <v>44679</v>
      </c>
      <c r="H1503" s="135" t="s">
        <v>50670</v>
      </c>
      <c r="I1503" s="270" t="s">
        <v>50671</v>
      </c>
      <c r="J1503" s="460"/>
      <c r="K1503" s="460"/>
      <c r="L1503" s="210" t="s">
        <v>45700</v>
      </c>
      <c r="M1503" s="78" t="s">
        <v>44468</v>
      </c>
      <c r="N1503" s="262">
        <v>2.5</v>
      </c>
      <c r="O1503" s="261">
        <v>1100000</v>
      </c>
      <c r="P1503" s="121">
        <f t="shared" si="39"/>
        <v>2750000</v>
      </c>
      <c r="Q1503" s="89" t="s">
        <v>12041</v>
      </c>
      <c r="R1503" s="545" t="s">
        <v>43872</v>
      </c>
      <c r="S1503" s="83">
        <v>591010000</v>
      </c>
      <c r="T1503" s="83">
        <v>30</v>
      </c>
    </row>
    <row r="1504" spans="2:20" ht="15" customHeight="1">
      <c r="B1504" s="90" t="s">
        <v>50672</v>
      </c>
      <c r="C1504" s="210" t="s">
        <v>44743</v>
      </c>
      <c r="D1504" s="135" t="s">
        <v>12050</v>
      </c>
      <c r="E1504" s="270" t="s">
        <v>50673</v>
      </c>
      <c r="F1504" s="270" t="s">
        <v>44674</v>
      </c>
      <c r="G1504" s="270" t="s">
        <v>44679</v>
      </c>
      <c r="H1504" s="270" t="s">
        <v>50674</v>
      </c>
      <c r="I1504" s="270" t="s">
        <v>50675</v>
      </c>
      <c r="J1504" s="460"/>
      <c r="K1504" s="460"/>
      <c r="L1504" s="210" t="s">
        <v>45700</v>
      </c>
      <c r="M1504" s="78" t="s">
        <v>44468</v>
      </c>
      <c r="N1504" s="262">
        <v>0.3</v>
      </c>
      <c r="O1504" s="261">
        <v>1526000</v>
      </c>
      <c r="P1504" s="121">
        <f t="shared" si="39"/>
        <v>457800</v>
      </c>
      <c r="Q1504" s="89" t="s">
        <v>12041</v>
      </c>
      <c r="R1504" s="545" t="s">
        <v>43872</v>
      </c>
      <c r="S1504" s="83">
        <v>591010000</v>
      </c>
      <c r="T1504" s="83">
        <v>30</v>
      </c>
    </row>
    <row r="1505" spans="2:20" ht="15" customHeight="1">
      <c r="B1505" s="90" t="s">
        <v>50676</v>
      </c>
      <c r="C1505" s="210" t="s">
        <v>44743</v>
      </c>
      <c r="D1505" s="135" t="s">
        <v>12050</v>
      </c>
      <c r="E1505" s="270" t="s">
        <v>50677</v>
      </c>
      <c r="F1505" s="270" t="s">
        <v>44674</v>
      </c>
      <c r="G1505" s="270" t="s">
        <v>44679</v>
      </c>
      <c r="H1505" s="270" t="s">
        <v>50678</v>
      </c>
      <c r="I1505" s="270" t="s">
        <v>50679</v>
      </c>
      <c r="J1505" s="460"/>
      <c r="K1505" s="460"/>
      <c r="L1505" s="210" t="s">
        <v>45700</v>
      </c>
      <c r="M1505" s="78" t="s">
        <v>44468</v>
      </c>
      <c r="N1505" s="262">
        <v>0.19</v>
      </c>
      <c r="O1505" s="261">
        <v>1526000</v>
      </c>
      <c r="P1505" s="121">
        <f t="shared" si="39"/>
        <v>289940</v>
      </c>
      <c r="Q1505" s="89" t="s">
        <v>12041</v>
      </c>
      <c r="R1505" s="545" t="s">
        <v>43872</v>
      </c>
      <c r="S1505" s="83">
        <v>591010000</v>
      </c>
      <c r="T1505" s="83">
        <v>30</v>
      </c>
    </row>
    <row r="1506" spans="2:20" ht="15" customHeight="1">
      <c r="B1506" s="90" t="s">
        <v>50680</v>
      </c>
      <c r="C1506" s="210" t="s">
        <v>44743</v>
      </c>
      <c r="D1506" s="135" t="s">
        <v>12050</v>
      </c>
      <c r="E1506" s="270" t="s">
        <v>50681</v>
      </c>
      <c r="F1506" s="270" t="s">
        <v>44674</v>
      </c>
      <c r="G1506" s="270" t="s">
        <v>44679</v>
      </c>
      <c r="H1506" s="270" t="s">
        <v>50682</v>
      </c>
      <c r="I1506" s="270" t="s">
        <v>50683</v>
      </c>
      <c r="J1506" s="460"/>
      <c r="K1506" s="460"/>
      <c r="L1506" s="210" t="s">
        <v>45700</v>
      </c>
      <c r="M1506" s="78" t="s">
        <v>44468</v>
      </c>
      <c r="N1506" s="262">
        <v>0.38400000000000001</v>
      </c>
      <c r="O1506" s="261">
        <v>560000</v>
      </c>
      <c r="P1506" s="121">
        <f t="shared" si="39"/>
        <v>215040</v>
      </c>
      <c r="Q1506" s="89" t="s">
        <v>12041</v>
      </c>
      <c r="R1506" s="545" t="s">
        <v>43872</v>
      </c>
      <c r="S1506" s="83">
        <v>591010000</v>
      </c>
      <c r="T1506" s="83">
        <v>30</v>
      </c>
    </row>
    <row r="1507" spans="2:20" ht="15" customHeight="1">
      <c r="B1507" s="90" t="s">
        <v>50684</v>
      </c>
      <c r="C1507" s="210" t="s">
        <v>44743</v>
      </c>
      <c r="D1507" s="135" t="s">
        <v>12050</v>
      </c>
      <c r="E1507" s="270" t="s">
        <v>43740</v>
      </c>
      <c r="F1507" s="270" t="s">
        <v>44714</v>
      </c>
      <c r="G1507" s="270" t="s">
        <v>43741</v>
      </c>
      <c r="H1507" s="270" t="s">
        <v>45817</v>
      </c>
      <c r="I1507" s="270" t="s">
        <v>43742</v>
      </c>
      <c r="J1507" s="460"/>
      <c r="K1507" s="460"/>
      <c r="L1507" s="210" t="s">
        <v>45700</v>
      </c>
      <c r="M1507" s="78" t="s">
        <v>44468</v>
      </c>
      <c r="N1507" s="262">
        <v>0.1</v>
      </c>
      <c r="O1507" s="261">
        <v>291000</v>
      </c>
      <c r="P1507" s="121">
        <f t="shared" si="39"/>
        <v>29100</v>
      </c>
      <c r="Q1507" s="89" t="s">
        <v>12041</v>
      </c>
      <c r="R1507" s="545" t="s">
        <v>43872</v>
      </c>
      <c r="S1507" s="83">
        <v>591010000</v>
      </c>
      <c r="T1507" s="83">
        <v>30</v>
      </c>
    </row>
    <row r="1508" spans="2:20" ht="15" customHeight="1">
      <c r="B1508" s="90" t="s">
        <v>50685</v>
      </c>
      <c r="C1508" s="210" t="s">
        <v>44743</v>
      </c>
      <c r="D1508" s="135" t="s">
        <v>12050</v>
      </c>
      <c r="E1508" s="270" t="s">
        <v>48029</v>
      </c>
      <c r="F1508" s="270" t="s">
        <v>50686</v>
      </c>
      <c r="G1508" s="270" t="s">
        <v>48025</v>
      </c>
      <c r="H1508" s="270" t="s">
        <v>50687</v>
      </c>
      <c r="I1508" s="270" t="s">
        <v>48031</v>
      </c>
      <c r="J1508" s="460"/>
      <c r="K1508" s="460"/>
      <c r="L1508" s="210" t="s">
        <v>45700</v>
      </c>
      <c r="M1508" s="78" t="s">
        <v>44468</v>
      </c>
      <c r="N1508" s="262">
        <v>0.82</v>
      </c>
      <c r="O1508" s="261">
        <v>566000</v>
      </c>
      <c r="P1508" s="121">
        <f t="shared" si="39"/>
        <v>464120</v>
      </c>
      <c r="Q1508" s="89" t="s">
        <v>12041</v>
      </c>
      <c r="R1508" s="545" t="s">
        <v>43872</v>
      </c>
      <c r="S1508" s="83">
        <v>591010000</v>
      </c>
      <c r="T1508" s="83">
        <v>30</v>
      </c>
    </row>
    <row r="1509" spans="2:20" ht="15" customHeight="1">
      <c r="B1509" s="90" t="s">
        <v>50688</v>
      </c>
      <c r="C1509" s="210" t="s">
        <v>44743</v>
      </c>
      <c r="D1509" s="135" t="s">
        <v>12050</v>
      </c>
      <c r="E1509" s="270" t="s">
        <v>48041</v>
      </c>
      <c r="F1509" s="270" t="s">
        <v>50686</v>
      </c>
      <c r="G1509" s="270" t="s">
        <v>48025</v>
      </c>
      <c r="H1509" s="270" t="s">
        <v>50689</v>
      </c>
      <c r="I1509" s="270" t="s">
        <v>48043</v>
      </c>
      <c r="J1509" s="460"/>
      <c r="K1509" s="460"/>
      <c r="L1509" s="210" t="s">
        <v>45700</v>
      </c>
      <c r="M1509" s="78" t="s">
        <v>44468</v>
      </c>
      <c r="N1509" s="262">
        <v>0.13500000000000001</v>
      </c>
      <c r="O1509" s="261">
        <v>641665.17000000004</v>
      </c>
      <c r="P1509" s="121">
        <f t="shared" si="39"/>
        <v>86624.797950000007</v>
      </c>
      <c r="Q1509" s="89" t="s">
        <v>12041</v>
      </c>
      <c r="R1509" s="545" t="s">
        <v>43872</v>
      </c>
      <c r="S1509" s="83">
        <v>591010000</v>
      </c>
      <c r="T1509" s="83">
        <v>30</v>
      </c>
    </row>
    <row r="1510" spans="2:20" ht="15" customHeight="1">
      <c r="B1510" s="90" t="s">
        <v>50690</v>
      </c>
      <c r="C1510" s="210" t="s">
        <v>44743</v>
      </c>
      <c r="D1510" s="135" t="s">
        <v>12050</v>
      </c>
      <c r="E1510" s="270" t="s">
        <v>48045</v>
      </c>
      <c r="F1510" s="270" t="s">
        <v>50686</v>
      </c>
      <c r="G1510" s="270" t="s">
        <v>48025</v>
      </c>
      <c r="H1510" s="270" t="s">
        <v>50691</v>
      </c>
      <c r="I1510" s="270" t="s">
        <v>48047</v>
      </c>
      <c r="J1510" s="460"/>
      <c r="K1510" s="460"/>
      <c r="L1510" s="210" t="s">
        <v>45700</v>
      </c>
      <c r="M1510" s="78" t="s">
        <v>44468</v>
      </c>
      <c r="N1510" s="262">
        <v>0.253</v>
      </c>
      <c r="O1510" s="261">
        <v>566000</v>
      </c>
      <c r="P1510" s="121">
        <f t="shared" si="39"/>
        <v>143198</v>
      </c>
      <c r="Q1510" s="89" t="s">
        <v>12041</v>
      </c>
      <c r="R1510" s="545" t="s">
        <v>43872</v>
      </c>
      <c r="S1510" s="83">
        <v>591010000</v>
      </c>
      <c r="T1510" s="83">
        <v>30</v>
      </c>
    </row>
    <row r="1511" spans="2:20" ht="15" customHeight="1">
      <c r="B1511" s="90" t="s">
        <v>50692</v>
      </c>
      <c r="C1511" s="210" t="s">
        <v>44743</v>
      </c>
      <c r="D1511" s="135" t="s">
        <v>12050</v>
      </c>
      <c r="E1511" s="270" t="s">
        <v>50693</v>
      </c>
      <c r="F1511" s="270" t="s">
        <v>44654</v>
      </c>
      <c r="G1511" s="270" t="s">
        <v>43729</v>
      </c>
      <c r="H1511" s="270" t="s">
        <v>50694</v>
      </c>
      <c r="I1511" s="270" t="s">
        <v>50695</v>
      </c>
      <c r="J1511" s="135" t="s">
        <v>50696</v>
      </c>
      <c r="K1511" s="135" t="s">
        <v>43735</v>
      </c>
      <c r="L1511" s="210" t="s">
        <v>45700</v>
      </c>
      <c r="M1511" s="78" t="s">
        <v>44468</v>
      </c>
      <c r="N1511" s="229">
        <v>1.89</v>
      </c>
      <c r="O1511" s="261">
        <v>282566.14</v>
      </c>
      <c r="P1511" s="121">
        <f t="shared" si="39"/>
        <v>534050.00459999999</v>
      </c>
      <c r="Q1511" s="89" t="s">
        <v>12041</v>
      </c>
      <c r="R1511" s="545" t="s">
        <v>43872</v>
      </c>
      <c r="S1511" s="83">
        <v>591010000</v>
      </c>
      <c r="T1511" s="83">
        <v>30</v>
      </c>
    </row>
    <row r="1512" spans="2:20" ht="15" customHeight="1">
      <c r="B1512" s="90" t="s">
        <v>50697</v>
      </c>
      <c r="C1512" s="210" t="s">
        <v>44743</v>
      </c>
      <c r="D1512" s="135" t="s">
        <v>12050</v>
      </c>
      <c r="E1512" s="270" t="s">
        <v>47697</v>
      </c>
      <c r="F1512" s="270" t="s">
        <v>44654</v>
      </c>
      <c r="G1512" s="270" t="s">
        <v>43729</v>
      </c>
      <c r="H1512" s="270" t="s">
        <v>50698</v>
      </c>
      <c r="I1512" s="270" t="s">
        <v>47699</v>
      </c>
      <c r="J1512" s="460"/>
      <c r="K1512" s="460"/>
      <c r="L1512" s="210" t="s">
        <v>45700</v>
      </c>
      <c r="M1512" s="78" t="s">
        <v>44468</v>
      </c>
      <c r="N1512" s="262">
        <v>0.16500000000000001</v>
      </c>
      <c r="O1512" s="261">
        <v>263000</v>
      </c>
      <c r="P1512" s="121">
        <f t="shared" si="39"/>
        <v>43395</v>
      </c>
      <c r="Q1512" s="89" t="s">
        <v>12041</v>
      </c>
      <c r="R1512" s="545" t="s">
        <v>43872</v>
      </c>
      <c r="S1512" s="83">
        <v>591010000</v>
      </c>
      <c r="T1512" s="83">
        <v>30</v>
      </c>
    </row>
    <row r="1513" spans="2:20" ht="15" customHeight="1">
      <c r="B1513" s="90" t="s">
        <v>50699</v>
      </c>
      <c r="C1513" s="210" t="s">
        <v>44743</v>
      </c>
      <c r="D1513" s="135" t="s">
        <v>12050</v>
      </c>
      <c r="E1513" s="270" t="s">
        <v>50700</v>
      </c>
      <c r="F1513" s="270" t="s">
        <v>44654</v>
      </c>
      <c r="G1513" s="270" t="s">
        <v>43729</v>
      </c>
      <c r="H1513" s="270" t="s">
        <v>50701</v>
      </c>
      <c r="I1513" s="270" t="s">
        <v>50702</v>
      </c>
      <c r="J1513" s="460"/>
      <c r="K1513" s="460"/>
      <c r="L1513" s="210" t="s">
        <v>45700</v>
      </c>
      <c r="M1513" s="78" t="s">
        <v>44468</v>
      </c>
      <c r="N1513" s="262">
        <v>0.03</v>
      </c>
      <c r="O1513" s="261">
        <v>1100000</v>
      </c>
      <c r="P1513" s="121">
        <f t="shared" si="39"/>
        <v>33000</v>
      </c>
      <c r="Q1513" s="89" t="s">
        <v>12041</v>
      </c>
      <c r="R1513" s="545" t="s">
        <v>43872</v>
      </c>
      <c r="S1513" s="83">
        <v>591010000</v>
      </c>
      <c r="T1513" s="83">
        <v>30</v>
      </c>
    </row>
    <row r="1514" spans="2:20" ht="15" customHeight="1">
      <c r="B1514" s="90" t="s">
        <v>50703</v>
      </c>
      <c r="C1514" s="210" t="s">
        <v>44743</v>
      </c>
      <c r="D1514" s="135" t="s">
        <v>12050</v>
      </c>
      <c r="E1514" s="270" t="s">
        <v>44658</v>
      </c>
      <c r="F1514" s="270" t="s">
        <v>44654</v>
      </c>
      <c r="G1514" s="270" t="s">
        <v>43729</v>
      </c>
      <c r="H1514" s="270" t="s">
        <v>50704</v>
      </c>
      <c r="I1514" s="270" t="s">
        <v>44660</v>
      </c>
      <c r="J1514" s="135"/>
      <c r="K1514" s="135"/>
      <c r="L1514" s="210" t="s">
        <v>45700</v>
      </c>
      <c r="M1514" s="78" t="s">
        <v>44468</v>
      </c>
      <c r="N1514" s="262">
        <v>0.37</v>
      </c>
      <c r="O1514" s="261">
        <v>297000</v>
      </c>
      <c r="P1514" s="121">
        <f t="shared" si="39"/>
        <v>109890</v>
      </c>
      <c r="Q1514" s="89" t="s">
        <v>12041</v>
      </c>
      <c r="R1514" s="545" t="s">
        <v>43872</v>
      </c>
      <c r="S1514" s="83">
        <v>591010000</v>
      </c>
      <c r="T1514" s="83">
        <v>30</v>
      </c>
    </row>
    <row r="1515" spans="2:20" ht="15" customHeight="1">
      <c r="B1515" s="90" t="s">
        <v>50705</v>
      </c>
      <c r="C1515" s="210" t="s">
        <v>44743</v>
      </c>
      <c r="D1515" s="135" t="s">
        <v>12050</v>
      </c>
      <c r="E1515" s="270" t="s">
        <v>43728</v>
      </c>
      <c r="F1515" s="270" t="s">
        <v>44654</v>
      </c>
      <c r="G1515" s="270" t="s">
        <v>43729</v>
      </c>
      <c r="H1515" s="270" t="s">
        <v>50706</v>
      </c>
      <c r="I1515" s="270" t="s">
        <v>43731</v>
      </c>
      <c r="J1515" s="135"/>
      <c r="K1515" s="135"/>
      <c r="L1515" s="210" t="s">
        <v>45700</v>
      </c>
      <c r="M1515" s="78" t="s">
        <v>44468</v>
      </c>
      <c r="N1515" s="262">
        <v>0.75</v>
      </c>
      <c r="O1515" s="261">
        <v>396000</v>
      </c>
      <c r="P1515" s="121">
        <f t="shared" si="39"/>
        <v>297000</v>
      </c>
      <c r="Q1515" s="89" t="s">
        <v>12041</v>
      </c>
      <c r="R1515" s="545" t="s">
        <v>43872</v>
      </c>
      <c r="S1515" s="83">
        <v>591010000</v>
      </c>
      <c r="T1515" s="83">
        <v>30</v>
      </c>
    </row>
    <row r="1516" spans="2:20" ht="15" customHeight="1">
      <c r="B1516" s="90" t="s">
        <v>50707</v>
      </c>
      <c r="C1516" s="210" t="s">
        <v>44743</v>
      </c>
      <c r="D1516" s="135" t="s">
        <v>12050</v>
      </c>
      <c r="E1516" s="270" t="s">
        <v>43725</v>
      </c>
      <c r="F1516" s="270" t="s">
        <v>50708</v>
      </c>
      <c r="G1516" s="270" t="s">
        <v>43722</v>
      </c>
      <c r="H1516" s="270" t="s">
        <v>50663</v>
      </c>
      <c r="I1516" s="270" t="s">
        <v>43726</v>
      </c>
      <c r="J1516" s="135"/>
      <c r="K1516" s="135"/>
      <c r="L1516" s="210" t="s">
        <v>45700</v>
      </c>
      <c r="M1516" s="78" t="s">
        <v>44468</v>
      </c>
      <c r="N1516" s="262">
        <v>2.46</v>
      </c>
      <c r="O1516" s="261">
        <v>301000</v>
      </c>
      <c r="P1516" s="121">
        <f t="shared" si="39"/>
        <v>740460</v>
      </c>
      <c r="Q1516" s="89" t="s">
        <v>12041</v>
      </c>
      <c r="R1516" s="545" t="s">
        <v>43872</v>
      </c>
      <c r="S1516" s="83">
        <v>591010000</v>
      </c>
      <c r="T1516" s="83">
        <v>30</v>
      </c>
    </row>
    <row r="1517" spans="2:20" ht="15" customHeight="1">
      <c r="B1517" s="90" t="s">
        <v>50709</v>
      </c>
      <c r="C1517" s="210" t="s">
        <v>44743</v>
      </c>
      <c r="D1517" s="135" t="s">
        <v>12050</v>
      </c>
      <c r="E1517" s="270" t="s">
        <v>47827</v>
      </c>
      <c r="F1517" s="270" t="s">
        <v>44654</v>
      </c>
      <c r="G1517" s="270" t="s">
        <v>43729</v>
      </c>
      <c r="H1517" s="270" t="s">
        <v>50710</v>
      </c>
      <c r="I1517" s="270" t="s">
        <v>47829</v>
      </c>
      <c r="J1517" s="135"/>
      <c r="K1517" s="135"/>
      <c r="L1517" s="210" t="s">
        <v>45700</v>
      </c>
      <c r="M1517" s="78" t="s">
        <v>44468</v>
      </c>
      <c r="N1517" s="262">
        <v>1.6819999999999999</v>
      </c>
      <c r="O1517" s="261">
        <v>319000</v>
      </c>
      <c r="P1517" s="121">
        <f t="shared" si="39"/>
        <v>536558</v>
      </c>
      <c r="Q1517" s="89" t="s">
        <v>12041</v>
      </c>
      <c r="R1517" s="545" t="s">
        <v>43872</v>
      </c>
      <c r="S1517" s="83">
        <v>591010000</v>
      </c>
      <c r="T1517" s="83">
        <v>30</v>
      </c>
    </row>
    <row r="1518" spans="2:20" ht="15" customHeight="1">
      <c r="B1518" s="90" t="s">
        <v>50711</v>
      </c>
      <c r="C1518" s="210" t="s">
        <v>44743</v>
      </c>
      <c r="D1518" s="135" t="s">
        <v>12050</v>
      </c>
      <c r="E1518" s="270" t="s">
        <v>50712</v>
      </c>
      <c r="F1518" s="270" t="s">
        <v>47801</v>
      </c>
      <c r="G1518" s="270" t="s">
        <v>47802</v>
      </c>
      <c r="H1518" s="270" t="s">
        <v>50713</v>
      </c>
      <c r="I1518" s="270" t="s">
        <v>50714</v>
      </c>
      <c r="J1518" s="135" t="s">
        <v>50715</v>
      </c>
      <c r="K1518" s="135" t="s">
        <v>50716</v>
      </c>
      <c r="L1518" s="210" t="s">
        <v>45700</v>
      </c>
      <c r="M1518" s="78" t="s">
        <v>44468</v>
      </c>
      <c r="N1518" s="262">
        <v>2.855</v>
      </c>
      <c r="O1518" s="261">
        <v>552000</v>
      </c>
      <c r="P1518" s="121">
        <f t="shared" si="39"/>
        <v>1575960</v>
      </c>
      <c r="Q1518" s="89" t="s">
        <v>12041</v>
      </c>
      <c r="R1518" s="545" t="s">
        <v>43872</v>
      </c>
      <c r="S1518" s="83">
        <v>591010000</v>
      </c>
      <c r="T1518" s="83">
        <v>30</v>
      </c>
    </row>
    <row r="1519" spans="2:20" ht="15" customHeight="1">
      <c r="B1519" s="90" t="s">
        <v>50717</v>
      </c>
      <c r="C1519" s="210" t="s">
        <v>44743</v>
      </c>
      <c r="D1519" s="135" t="s">
        <v>12050</v>
      </c>
      <c r="E1519" s="270" t="s">
        <v>47835</v>
      </c>
      <c r="F1519" s="270" t="s">
        <v>44654</v>
      </c>
      <c r="G1519" s="270" t="s">
        <v>43729</v>
      </c>
      <c r="H1519" s="270" t="s">
        <v>50718</v>
      </c>
      <c r="I1519" s="270" t="s">
        <v>47837</v>
      </c>
      <c r="J1519" s="135"/>
      <c r="K1519" s="135"/>
      <c r="L1519" s="210" t="s">
        <v>45700</v>
      </c>
      <c r="M1519" s="78" t="s">
        <v>44468</v>
      </c>
      <c r="N1519" s="262">
        <v>0.3</v>
      </c>
      <c r="O1519" s="261">
        <v>327000</v>
      </c>
      <c r="P1519" s="121">
        <f t="shared" si="39"/>
        <v>98100</v>
      </c>
      <c r="Q1519" s="89" t="s">
        <v>12041</v>
      </c>
      <c r="R1519" s="545" t="s">
        <v>43872</v>
      </c>
      <c r="S1519" s="83">
        <v>591010000</v>
      </c>
      <c r="T1519" s="83">
        <v>30</v>
      </c>
    </row>
    <row r="1520" spans="2:20" ht="15" customHeight="1">
      <c r="B1520" s="90" t="s">
        <v>50719</v>
      </c>
      <c r="C1520" s="210" t="s">
        <v>44743</v>
      </c>
      <c r="D1520" s="135" t="s">
        <v>12050</v>
      </c>
      <c r="E1520" s="270" t="s">
        <v>47850</v>
      </c>
      <c r="F1520" s="270" t="s">
        <v>50720</v>
      </c>
      <c r="G1520" s="270" t="s">
        <v>47802</v>
      </c>
      <c r="H1520" s="270" t="s">
        <v>50721</v>
      </c>
      <c r="I1520" s="270" t="s">
        <v>47852</v>
      </c>
      <c r="J1520" s="135"/>
      <c r="K1520" s="135"/>
      <c r="L1520" s="210" t="s">
        <v>45700</v>
      </c>
      <c r="M1520" s="78" t="s">
        <v>44468</v>
      </c>
      <c r="N1520" s="262">
        <v>9.5419999999999998</v>
      </c>
      <c r="O1520" s="261">
        <v>291000</v>
      </c>
      <c r="P1520" s="121">
        <f t="shared" si="39"/>
        <v>2776722</v>
      </c>
      <c r="Q1520" s="89" t="s">
        <v>12041</v>
      </c>
      <c r="R1520" s="545" t="s">
        <v>43872</v>
      </c>
      <c r="S1520" s="83">
        <v>591010000</v>
      </c>
      <c r="T1520" s="83">
        <v>30</v>
      </c>
    </row>
    <row r="1521" spans="2:20" ht="15" customHeight="1">
      <c r="B1521" s="90" t="s">
        <v>50722</v>
      </c>
      <c r="C1521" s="210" t="s">
        <v>44743</v>
      </c>
      <c r="D1521" s="135" t="s">
        <v>12050</v>
      </c>
      <c r="E1521" s="270" t="s">
        <v>43721</v>
      </c>
      <c r="F1521" s="270" t="s">
        <v>45715</v>
      </c>
      <c r="G1521" s="270" t="s">
        <v>43722</v>
      </c>
      <c r="H1521" s="270" t="s">
        <v>50667</v>
      </c>
      <c r="I1521" s="270" t="s">
        <v>43723</v>
      </c>
      <c r="J1521" s="135"/>
      <c r="K1521" s="135"/>
      <c r="L1521" s="210" t="s">
        <v>45700</v>
      </c>
      <c r="M1521" s="78" t="s">
        <v>44468</v>
      </c>
      <c r="N1521" s="262">
        <v>0.56000000000000005</v>
      </c>
      <c r="O1521" s="261">
        <v>291000</v>
      </c>
      <c r="P1521" s="121">
        <f t="shared" si="39"/>
        <v>162960.00000000003</v>
      </c>
      <c r="Q1521" s="89" t="s">
        <v>12041</v>
      </c>
      <c r="R1521" s="545" t="s">
        <v>43872</v>
      </c>
      <c r="S1521" s="83">
        <v>591010000</v>
      </c>
      <c r="T1521" s="83">
        <v>30</v>
      </c>
    </row>
    <row r="1522" spans="2:20" ht="15" customHeight="1">
      <c r="B1522" s="90" t="s">
        <v>50723</v>
      </c>
      <c r="C1522" s="210" t="s">
        <v>44743</v>
      </c>
      <c r="D1522" s="135" t="s">
        <v>12050</v>
      </c>
      <c r="E1522" s="270" t="s">
        <v>50724</v>
      </c>
      <c r="F1522" s="270" t="s">
        <v>45715</v>
      </c>
      <c r="G1522" s="270" t="s">
        <v>43722</v>
      </c>
      <c r="H1522" s="270" t="s">
        <v>50725</v>
      </c>
      <c r="I1522" s="270" t="s">
        <v>50726</v>
      </c>
      <c r="J1522" s="135"/>
      <c r="K1522" s="135"/>
      <c r="L1522" s="210" t="s">
        <v>45700</v>
      </c>
      <c r="M1522" s="78" t="s">
        <v>44468</v>
      </c>
      <c r="N1522" s="262">
        <v>0.58399999999999996</v>
      </c>
      <c r="O1522" s="261">
        <v>307000</v>
      </c>
      <c r="P1522" s="121">
        <f t="shared" si="39"/>
        <v>179288</v>
      </c>
      <c r="Q1522" s="89" t="s">
        <v>12041</v>
      </c>
      <c r="R1522" s="545" t="s">
        <v>43872</v>
      </c>
      <c r="S1522" s="83">
        <v>591010000</v>
      </c>
      <c r="T1522" s="83">
        <v>30</v>
      </c>
    </row>
    <row r="1523" spans="2:20" ht="15" customHeight="1">
      <c r="B1523" s="90" t="s">
        <v>50727</v>
      </c>
      <c r="C1523" s="210" t="s">
        <v>44743</v>
      </c>
      <c r="D1523" s="135" t="s">
        <v>12050</v>
      </c>
      <c r="E1523" s="270" t="s">
        <v>50728</v>
      </c>
      <c r="F1523" s="270" t="s">
        <v>44674</v>
      </c>
      <c r="G1523" s="270" t="s">
        <v>44679</v>
      </c>
      <c r="H1523" s="270" t="s">
        <v>50729</v>
      </c>
      <c r="I1523" s="270" t="s">
        <v>50730</v>
      </c>
      <c r="J1523" s="135"/>
      <c r="K1523" s="135"/>
      <c r="L1523" s="210" t="s">
        <v>45700</v>
      </c>
      <c r="M1523" s="78" t="s">
        <v>44468</v>
      </c>
      <c r="N1523" s="262">
        <v>0.56000000000000005</v>
      </c>
      <c r="O1523" s="261">
        <v>1706000</v>
      </c>
      <c r="P1523" s="121">
        <f t="shared" si="39"/>
        <v>955360.00000000012</v>
      </c>
      <c r="Q1523" s="89" t="s">
        <v>12041</v>
      </c>
      <c r="R1523" s="545" t="s">
        <v>43872</v>
      </c>
      <c r="S1523" s="83">
        <v>591010000</v>
      </c>
      <c r="T1523" s="83">
        <v>30</v>
      </c>
    </row>
    <row r="1524" spans="2:20" ht="15" customHeight="1">
      <c r="B1524" s="90" t="s">
        <v>50731</v>
      </c>
      <c r="C1524" s="210" t="s">
        <v>44743</v>
      </c>
      <c r="D1524" s="135" t="s">
        <v>12050</v>
      </c>
      <c r="E1524" s="270" t="s">
        <v>50732</v>
      </c>
      <c r="F1524" s="270" t="s">
        <v>44674</v>
      </c>
      <c r="G1524" s="270" t="s">
        <v>44679</v>
      </c>
      <c r="H1524" s="270" t="s">
        <v>50733</v>
      </c>
      <c r="I1524" s="270" t="s">
        <v>50734</v>
      </c>
      <c r="J1524" s="135"/>
      <c r="K1524" s="135"/>
      <c r="L1524" s="210" t="s">
        <v>45700</v>
      </c>
      <c r="M1524" s="78" t="s">
        <v>44468</v>
      </c>
      <c r="N1524" s="262">
        <v>0.25</v>
      </c>
      <c r="O1524" s="261">
        <v>610000</v>
      </c>
      <c r="P1524" s="121">
        <f t="shared" si="39"/>
        <v>152500</v>
      </c>
      <c r="Q1524" s="89" t="s">
        <v>12041</v>
      </c>
      <c r="R1524" s="545" t="s">
        <v>43872</v>
      </c>
      <c r="S1524" s="83">
        <v>591010000</v>
      </c>
      <c r="T1524" s="83">
        <v>30</v>
      </c>
    </row>
    <row r="1525" spans="2:20" ht="15" customHeight="1">
      <c r="B1525" s="90" t="s">
        <v>50735</v>
      </c>
      <c r="C1525" s="210" t="s">
        <v>44743</v>
      </c>
      <c r="D1525" s="135" t="s">
        <v>12050</v>
      </c>
      <c r="E1525" s="270" t="s">
        <v>50736</v>
      </c>
      <c r="F1525" s="270" t="s">
        <v>44654</v>
      </c>
      <c r="G1525" s="270" t="s">
        <v>43729</v>
      </c>
      <c r="H1525" s="270" t="s">
        <v>50737</v>
      </c>
      <c r="I1525" s="270" t="s">
        <v>50738</v>
      </c>
      <c r="J1525" s="135"/>
      <c r="K1525" s="135"/>
      <c r="L1525" s="210" t="s">
        <v>45700</v>
      </c>
      <c r="M1525" s="78" t="s">
        <v>44468</v>
      </c>
      <c r="N1525" s="263">
        <v>1.032</v>
      </c>
      <c r="O1525" s="97">
        <v>642000</v>
      </c>
      <c r="P1525" s="121">
        <f t="shared" si="39"/>
        <v>662544</v>
      </c>
      <c r="Q1525" s="89" t="s">
        <v>12041</v>
      </c>
      <c r="R1525" s="545" t="s">
        <v>43872</v>
      </c>
      <c r="S1525" s="83">
        <v>591010000</v>
      </c>
      <c r="T1525" s="83">
        <v>30</v>
      </c>
    </row>
    <row r="1526" spans="2:20" ht="15" customHeight="1">
      <c r="B1526" s="90" t="s">
        <v>50739</v>
      </c>
      <c r="C1526" s="210" t="s">
        <v>44743</v>
      </c>
      <c r="D1526" s="135" t="s">
        <v>12050</v>
      </c>
      <c r="E1526" s="270" t="s">
        <v>43721</v>
      </c>
      <c r="F1526" s="270" t="s">
        <v>45715</v>
      </c>
      <c r="G1526" s="270" t="s">
        <v>43722</v>
      </c>
      <c r="H1526" s="270" t="s">
        <v>50667</v>
      </c>
      <c r="I1526" s="270" t="s">
        <v>43723</v>
      </c>
      <c r="J1526" s="135"/>
      <c r="K1526" s="135"/>
      <c r="L1526" s="210" t="s">
        <v>45700</v>
      </c>
      <c r="M1526" s="78" t="s">
        <v>44468</v>
      </c>
      <c r="N1526" s="262">
        <v>3.3719999999999999</v>
      </c>
      <c r="O1526" s="261">
        <v>494000</v>
      </c>
      <c r="P1526" s="121">
        <f t="shared" si="39"/>
        <v>1665768</v>
      </c>
      <c r="Q1526" s="89" t="s">
        <v>12041</v>
      </c>
      <c r="R1526" s="545" t="s">
        <v>43872</v>
      </c>
      <c r="S1526" s="83">
        <v>591010000</v>
      </c>
      <c r="T1526" s="83">
        <v>50</v>
      </c>
    </row>
    <row r="1527" spans="2:20" ht="15" customHeight="1">
      <c r="B1527" s="90" t="s">
        <v>50740</v>
      </c>
      <c r="C1527" s="210" t="s">
        <v>44743</v>
      </c>
      <c r="D1527" s="135" t="s">
        <v>12050</v>
      </c>
      <c r="E1527" s="135" t="s">
        <v>50669</v>
      </c>
      <c r="F1527" s="270" t="s">
        <v>44674</v>
      </c>
      <c r="G1527" s="270" t="s">
        <v>44679</v>
      </c>
      <c r="H1527" s="135" t="s">
        <v>50670</v>
      </c>
      <c r="I1527" s="270" t="s">
        <v>50671</v>
      </c>
      <c r="J1527" s="460"/>
      <c r="K1527" s="460"/>
      <c r="L1527" s="210" t="s">
        <v>45700</v>
      </c>
      <c r="M1527" s="78" t="s">
        <v>44468</v>
      </c>
      <c r="N1527" s="262">
        <v>6.2</v>
      </c>
      <c r="O1527" s="261">
        <v>1125000</v>
      </c>
      <c r="P1527" s="121">
        <f t="shared" si="39"/>
        <v>6975000</v>
      </c>
      <c r="Q1527" s="89" t="s">
        <v>12041</v>
      </c>
      <c r="R1527" s="545" t="s">
        <v>49209</v>
      </c>
      <c r="S1527" s="83">
        <v>591010000</v>
      </c>
      <c r="T1527" s="83">
        <v>30</v>
      </c>
    </row>
    <row r="1528" spans="2:20" ht="15" customHeight="1">
      <c r="B1528" s="90" t="s">
        <v>50741</v>
      </c>
      <c r="C1528" s="210" t="s">
        <v>44743</v>
      </c>
      <c r="D1528" s="210" t="s">
        <v>12050</v>
      </c>
      <c r="E1528" s="212" t="s">
        <v>50742</v>
      </c>
      <c r="F1528" s="212" t="s">
        <v>49171</v>
      </c>
      <c r="G1528" s="212" t="s">
        <v>49171</v>
      </c>
      <c r="H1528" s="210" t="s">
        <v>50743</v>
      </c>
      <c r="I1528" s="270" t="s">
        <v>50744</v>
      </c>
      <c r="J1528" s="212" t="s">
        <v>50745</v>
      </c>
      <c r="K1528" s="212" t="s">
        <v>47133</v>
      </c>
      <c r="L1528" s="210" t="s">
        <v>45700</v>
      </c>
      <c r="M1528" s="82" t="s">
        <v>43499</v>
      </c>
      <c r="N1528" s="128">
        <v>4</v>
      </c>
      <c r="O1528" s="128">
        <v>86500</v>
      </c>
      <c r="P1528" s="124">
        <f t="shared" si="39"/>
        <v>346000</v>
      </c>
      <c r="Q1528" s="89" t="s">
        <v>12041</v>
      </c>
      <c r="R1528" s="89" t="s">
        <v>46158</v>
      </c>
      <c r="S1528" s="129">
        <v>591010000</v>
      </c>
      <c r="T1528" s="93">
        <v>100</v>
      </c>
    </row>
    <row r="1529" spans="2:20" ht="15" customHeight="1">
      <c r="B1529" s="90" t="s">
        <v>50746</v>
      </c>
      <c r="C1529" s="210" t="s">
        <v>44743</v>
      </c>
      <c r="D1529" s="210" t="s">
        <v>12050</v>
      </c>
      <c r="E1529" s="212" t="s">
        <v>50747</v>
      </c>
      <c r="F1529" s="212" t="s">
        <v>49171</v>
      </c>
      <c r="G1529" s="212" t="s">
        <v>49171</v>
      </c>
      <c r="H1529" s="419" t="s">
        <v>50748</v>
      </c>
      <c r="I1529" s="270" t="s">
        <v>50749</v>
      </c>
      <c r="J1529" s="212" t="s">
        <v>50745</v>
      </c>
      <c r="K1529" s="212" t="s">
        <v>47133</v>
      </c>
      <c r="L1529" s="210" t="s">
        <v>45700</v>
      </c>
      <c r="M1529" s="82" t="s">
        <v>43499</v>
      </c>
      <c r="N1529" s="128">
        <v>2</v>
      </c>
      <c r="O1529" s="128">
        <v>76000</v>
      </c>
      <c r="P1529" s="124">
        <f t="shared" si="39"/>
        <v>152000</v>
      </c>
      <c r="Q1529" s="89" t="s">
        <v>12041</v>
      </c>
      <c r="R1529" s="89" t="s">
        <v>46158</v>
      </c>
      <c r="S1529" s="129">
        <v>591010000</v>
      </c>
      <c r="T1529" s="93">
        <v>100</v>
      </c>
    </row>
    <row r="1530" spans="2:20" ht="15" customHeight="1">
      <c r="B1530" s="90" t="s">
        <v>50750</v>
      </c>
      <c r="C1530" s="210" t="s">
        <v>44743</v>
      </c>
      <c r="D1530" s="135" t="s">
        <v>12050</v>
      </c>
      <c r="E1530" s="270" t="s">
        <v>46800</v>
      </c>
      <c r="F1530" s="270" t="s">
        <v>49034</v>
      </c>
      <c r="G1530" s="270" t="s">
        <v>46802</v>
      </c>
      <c r="H1530" s="270" t="s">
        <v>49035</v>
      </c>
      <c r="I1530" s="270" t="s">
        <v>46804</v>
      </c>
      <c r="J1530" s="285" t="s">
        <v>49036</v>
      </c>
      <c r="K1530" s="285" t="s">
        <v>49036</v>
      </c>
      <c r="L1530" s="210" t="s">
        <v>45700</v>
      </c>
      <c r="M1530" s="94" t="s">
        <v>43499</v>
      </c>
      <c r="N1530" s="97">
        <v>5</v>
      </c>
      <c r="O1530" s="91">
        <v>50200</v>
      </c>
      <c r="P1530" s="124">
        <f t="shared" si="39"/>
        <v>251000</v>
      </c>
      <c r="Q1530" s="89" t="s">
        <v>12041</v>
      </c>
      <c r="R1530" s="541" t="s">
        <v>43500</v>
      </c>
      <c r="S1530" s="109">
        <v>591010000</v>
      </c>
      <c r="T1530" s="109">
        <v>100</v>
      </c>
    </row>
    <row r="1531" spans="2:20" ht="15" customHeight="1">
      <c r="B1531" s="90" t="s">
        <v>50751</v>
      </c>
      <c r="C1531" s="210" t="s">
        <v>44743</v>
      </c>
      <c r="D1531" s="135" t="s">
        <v>12050</v>
      </c>
      <c r="E1531" s="270" t="s">
        <v>46800</v>
      </c>
      <c r="F1531" s="270" t="s">
        <v>49034</v>
      </c>
      <c r="G1531" s="270" t="s">
        <v>46802</v>
      </c>
      <c r="H1531" s="270" t="s">
        <v>49035</v>
      </c>
      <c r="I1531" s="270" t="s">
        <v>46804</v>
      </c>
      <c r="J1531" s="285" t="s">
        <v>46805</v>
      </c>
      <c r="K1531" s="285" t="s">
        <v>46805</v>
      </c>
      <c r="L1531" s="210" t="s">
        <v>45700</v>
      </c>
      <c r="M1531" s="94" t="s">
        <v>43499</v>
      </c>
      <c r="N1531" s="97">
        <v>5</v>
      </c>
      <c r="O1531" s="91">
        <v>65700</v>
      </c>
      <c r="P1531" s="124">
        <f t="shared" si="39"/>
        <v>328500</v>
      </c>
      <c r="Q1531" s="89" t="s">
        <v>12041</v>
      </c>
      <c r="R1531" s="541" t="s">
        <v>43500</v>
      </c>
      <c r="S1531" s="109">
        <v>591010000</v>
      </c>
      <c r="T1531" s="109">
        <v>100</v>
      </c>
    </row>
    <row r="1532" spans="2:20" ht="15" customHeight="1">
      <c r="B1532" s="90" t="s">
        <v>50752</v>
      </c>
      <c r="C1532" s="418" t="s">
        <v>44743</v>
      </c>
      <c r="D1532" s="135" t="s">
        <v>12050</v>
      </c>
      <c r="E1532" s="270" t="s">
        <v>49115</v>
      </c>
      <c r="F1532" s="270" t="s">
        <v>49116</v>
      </c>
      <c r="G1532" s="270" t="s">
        <v>49116</v>
      </c>
      <c r="H1532" s="270" t="s">
        <v>48601</v>
      </c>
      <c r="I1532" s="270" t="s">
        <v>49117</v>
      </c>
      <c r="J1532" s="285" t="s">
        <v>49116</v>
      </c>
      <c r="K1532" s="285" t="s">
        <v>49116</v>
      </c>
      <c r="L1532" s="210" t="s">
        <v>45700</v>
      </c>
      <c r="M1532" s="94" t="s">
        <v>43499</v>
      </c>
      <c r="N1532" s="97">
        <v>3</v>
      </c>
      <c r="O1532" s="97">
        <v>42000</v>
      </c>
      <c r="P1532" s="124">
        <f t="shared" si="39"/>
        <v>126000</v>
      </c>
      <c r="Q1532" s="89" t="s">
        <v>12041</v>
      </c>
      <c r="R1532" s="224" t="s">
        <v>45689</v>
      </c>
      <c r="S1532" s="109">
        <v>591010000</v>
      </c>
      <c r="T1532" s="109">
        <v>100</v>
      </c>
    </row>
    <row r="1533" spans="2:20" ht="15" customHeight="1">
      <c r="B1533" s="90" t="s">
        <v>50753</v>
      </c>
      <c r="C1533" s="418" t="s">
        <v>44743</v>
      </c>
      <c r="D1533" s="404" t="s">
        <v>12050</v>
      </c>
      <c r="E1533" s="461" t="s">
        <v>50754</v>
      </c>
      <c r="F1533" s="270" t="s">
        <v>50755</v>
      </c>
      <c r="G1533" s="461" t="s">
        <v>50756</v>
      </c>
      <c r="H1533" s="270" t="s">
        <v>50757</v>
      </c>
      <c r="I1533" s="461" t="s">
        <v>50758</v>
      </c>
      <c r="J1533" s="135" t="s">
        <v>50759</v>
      </c>
      <c r="K1533" s="135" t="s">
        <v>50760</v>
      </c>
      <c r="L1533" s="210" t="s">
        <v>46139</v>
      </c>
      <c r="M1533" s="78" t="s">
        <v>43499</v>
      </c>
      <c r="N1533" s="97">
        <v>1</v>
      </c>
      <c r="O1533" s="97">
        <v>7700000</v>
      </c>
      <c r="P1533" s="108">
        <f t="shared" si="39"/>
        <v>7700000</v>
      </c>
      <c r="Q1533" s="89" t="s">
        <v>12041</v>
      </c>
      <c r="R1533" s="83" t="s">
        <v>47238</v>
      </c>
      <c r="S1533" s="83">
        <v>591010000</v>
      </c>
      <c r="T1533" s="83">
        <v>30</v>
      </c>
    </row>
    <row r="1534" spans="2:20" ht="15" customHeight="1">
      <c r="B1534" s="90" t="s">
        <v>50761</v>
      </c>
      <c r="C1534" s="210" t="s">
        <v>44743</v>
      </c>
      <c r="D1534" s="404" t="s">
        <v>12050</v>
      </c>
      <c r="E1534" s="135" t="s">
        <v>50762</v>
      </c>
      <c r="F1534" s="135" t="s">
        <v>50763</v>
      </c>
      <c r="G1534" s="135" t="s">
        <v>50764</v>
      </c>
      <c r="H1534" s="135" t="s">
        <v>50765</v>
      </c>
      <c r="I1534" s="135" t="s">
        <v>50766</v>
      </c>
      <c r="J1534" s="301" t="s">
        <v>50767</v>
      </c>
      <c r="K1534" s="301" t="s">
        <v>50767</v>
      </c>
      <c r="L1534" s="210" t="s">
        <v>45700</v>
      </c>
      <c r="M1534" s="87" t="s">
        <v>43871</v>
      </c>
      <c r="N1534" s="97">
        <v>1250</v>
      </c>
      <c r="O1534" s="115">
        <v>450</v>
      </c>
      <c r="P1534" s="108">
        <f t="shared" si="39"/>
        <v>562500</v>
      </c>
      <c r="Q1534" s="89" t="s">
        <v>12041</v>
      </c>
      <c r="R1534" s="109" t="s">
        <v>44915</v>
      </c>
      <c r="S1534" s="113">
        <v>591010000</v>
      </c>
      <c r="T1534" s="114">
        <v>100</v>
      </c>
    </row>
    <row r="1535" spans="2:20" ht="15" customHeight="1">
      <c r="B1535" s="90" t="s">
        <v>50768</v>
      </c>
      <c r="C1535" s="210" t="s">
        <v>44743</v>
      </c>
      <c r="D1535" s="404" t="s">
        <v>12050</v>
      </c>
      <c r="E1535" s="135" t="s">
        <v>50769</v>
      </c>
      <c r="F1535" s="270" t="s">
        <v>48800</v>
      </c>
      <c r="G1535" s="135" t="s">
        <v>48801</v>
      </c>
      <c r="H1535" s="135" t="s">
        <v>50770</v>
      </c>
      <c r="I1535" s="135" t="s">
        <v>50771</v>
      </c>
      <c r="J1535" s="315" t="s">
        <v>50772</v>
      </c>
      <c r="K1535" s="301" t="s">
        <v>50773</v>
      </c>
      <c r="L1535" s="210" t="s">
        <v>45700</v>
      </c>
      <c r="M1535" s="87" t="s">
        <v>44419</v>
      </c>
      <c r="N1535" s="97">
        <v>5</v>
      </c>
      <c r="O1535" s="115">
        <v>480</v>
      </c>
      <c r="P1535" s="108">
        <f t="shared" si="39"/>
        <v>2400</v>
      </c>
      <c r="Q1535" s="89" t="s">
        <v>12041</v>
      </c>
      <c r="R1535" s="109" t="s">
        <v>44915</v>
      </c>
      <c r="S1535" s="113">
        <v>591010000</v>
      </c>
      <c r="T1535" s="114">
        <v>100</v>
      </c>
    </row>
    <row r="1536" spans="2:20" ht="15" customHeight="1">
      <c r="B1536" s="90" t="s">
        <v>50774</v>
      </c>
      <c r="C1536" s="210" t="s">
        <v>44743</v>
      </c>
      <c r="D1536" s="404" t="s">
        <v>12050</v>
      </c>
      <c r="E1536" s="135" t="s">
        <v>50775</v>
      </c>
      <c r="F1536" s="315" t="s">
        <v>50776</v>
      </c>
      <c r="G1536" s="135" t="s">
        <v>50777</v>
      </c>
      <c r="H1536" s="135" t="s">
        <v>50778</v>
      </c>
      <c r="I1536" s="135" t="s">
        <v>50779</v>
      </c>
      <c r="J1536" s="315" t="s">
        <v>50780</v>
      </c>
      <c r="K1536" s="301" t="s">
        <v>50781</v>
      </c>
      <c r="L1536" s="210" t="s">
        <v>45700</v>
      </c>
      <c r="M1536" s="87" t="s">
        <v>43499</v>
      </c>
      <c r="N1536" s="97">
        <v>1</v>
      </c>
      <c r="O1536" s="115">
        <v>2550</v>
      </c>
      <c r="P1536" s="108">
        <f t="shared" si="39"/>
        <v>2550</v>
      </c>
      <c r="Q1536" s="89" t="s">
        <v>12041</v>
      </c>
      <c r="R1536" s="109" t="s">
        <v>44915</v>
      </c>
      <c r="S1536" s="113">
        <v>591010000</v>
      </c>
      <c r="T1536" s="114">
        <v>100</v>
      </c>
    </row>
    <row r="1537" spans="2:20" ht="15" customHeight="1">
      <c r="B1537" s="90" t="s">
        <v>50782</v>
      </c>
      <c r="C1537" s="210" t="s">
        <v>44743</v>
      </c>
      <c r="D1537" s="404" t="s">
        <v>12050</v>
      </c>
      <c r="E1537" s="135" t="s">
        <v>46719</v>
      </c>
      <c r="F1537" s="135" t="s">
        <v>50783</v>
      </c>
      <c r="G1537" s="135" t="s">
        <v>46721</v>
      </c>
      <c r="H1537" s="135" t="s">
        <v>50784</v>
      </c>
      <c r="I1537" s="135" t="s">
        <v>46723</v>
      </c>
      <c r="J1537" s="135" t="s">
        <v>50785</v>
      </c>
      <c r="K1537" s="301" t="s">
        <v>50786</v>
      </c>
      <c r="L1537" s="210" t="s">
        <v>45700</v>
      </c>
      <c r="M1537" s="87" t="s">
        <v>43499</v>
      </c>
      <c r="N1537" s="97">
        <v>10</v>
      </c>
      <c r="O1537" s="115">
        <v>600</v>
      </c>
      <c r="P1537" s="108">
        <f t="shared" si="39"/>
        <v>6000</v>
      </c>
      <c r="Q1537" s="89" t="s">
        <v>12041</v>
      </c>
      <c r="R1537" s="109" t="s">
        <v>44915</v>
      </c>
      <c r="S1537" s="113">
        <v>591010000</v>
      </c>
      <c r="T1537" s="114">
        <v>100</v>
      </c>
    </row>
    <row r="1538" spans="2:20" ht="15" customHeight="1">
      <c r="B1538" s="90" t="s">
        <v>50787</v>
      </c>
      <c r="C1538" s="210" t="s">
        <v>44743</v>
      </c>
      <c r="D1538" s="404" t="s">
        <v>12050</v>
      </c>
      <c r="E1538" s="135" t="s">
        <v>46719</v>
      </c>
      <c r="F1538" s="135" t="s">
        <v>48775</v>
      </c>
      <c r="G1538" s="135" t="s">
        <v>46721</v>
      </c>
      <c r="H1538" s="135" t="s">
        <v>50784</v>
      </c>
      <c r="I1538" s="135" t="s">
        <v>46723</v>
      </c>
      <c r="J1538" s="135" t="s">
        <v>50788</v>
      </c>
      <c r="K1538" s="301" t="s">
        <v>50789</v>
      </c>
      <c r="L1538" s="210" t="s">
        <v>45700</v>
      </c>
      <c r="M1538" s="87" t="s">
        <v>43499</v>
      </c>
      <c r="N1538" s="97">
        <v>1</v>
      </c>
      <c r="O1538" s="115">
        <v>2950</v>
      </c>
      <c r="P1538" s="108">
        <f t="shared" si="39"/>
        <v>2950</v>
      </c>
      <c r="Q1538" s="89" t="s">
        <v>12041</v>
      </c>
      <c r="R1538" s="109" t="s">
        <v>44915</v>
      </c>
      <c r="S1538" s="113">
        <v>591010000</v>
      </c>
      <c r="T1538" s="114">
        <v>100</v>
      </c>
    </row>
    <row r="1539" spans="2:20" ht="15" customHeight="1">
      <c r="B1539" s="90" t="s">
        <v>50790</v>
      </c>
      <c r="C1539" s="210" t="s">
        <v>44743</v>
      </c>
      <c r="D1539" s="404" t="s">
        <v>12050</v>
      </c>
      <c r="E1539" s="135" t="s">
        <v>46726</v>
      </c>
      <c r="F1539" s="135" t="s">
        <v>46727</v>
      </c>
      <c r="G1539" s="135" t="s">
        <v>46728</v>
      </c>
      <c r="H1539" s="135" t="s">
        <v>50791</v>
      </c>
      <c r="I1539" s="270" t="s">
        <v>46730</v>
      </c>
      <c r="J1539" s="135" t="s">
        <v>50792</v>
      </c>
      <c r="K1539" s="301" t="s">
        <v>50793</v>
      </c>
      <c r="L1539" s="210" t="s">
        <v>45700</v>
      </c>
      <c r="M1539" s="87" t="s">
        <v>43499</v>
      </c>
      <c r="N1539" s="97">
        <v>30</v>
      </c>
      <c r="O1539" s="115">
        <v>380</v>
      </c>
      <c r="P1539" s="108">
        <f t="shared" si="39"/>
        <v>11400</v>
      </c>
      <c r="Q1539" s="89" t="s">
        <v>12041</v>
      </c>
      <c r="R1539" s="109" t="s">
        <v>44915</v>
      </c>
      <c r="S1539" s="113">
        <v>591010000</v>
      </c>
      <c r="T1539" s="114">
        <v>100</v>
      </c>
    </row>
    <row r="1540" spans="2:20" ht="15" customHeight="1">
      <c r="B1540" s="90" t="s">
        <v>50794</v>
      </c>
      <c r="C1540" s="210" t="s">
        <v>44743</v>
      </c>
      <c r="D1540" s="404" t="s">
        <v>12050</v>
      </c>
      <c r="E1540" s="135" t="s">
        <v>46726</v>
      </c>
      <c r="F1540" s="135" t="s">
        <v>46727</v>
      </c>
      <c r="G1540" s="135" t="s">
        <v>46728</v>
      </c>
      <c r="H1540" s="135" t="s">
        <v>50791</v>
      </c>
      <c r="I1540" s="270" t="s">
        <v>46730</v>
      </c>
      <c r="J1540" s="135" t="s">
        <v>50795</v>
      </c>
      <c r="K1540" s="301" t="s">
        <v>50796</v>
      </c>
      <c r="L1540" s="210" t="s">
        <v>45700</v>
      </c>
      <c r="M1540" s="87" t="s">
        <v>43499</v>
      </c>
      <c r="N1540" s="97">
        <v>10</v>
      </c>
      <c r="O1540" s="115">
        <v>447</v>
      </c>
      <c r="P1540" s="108">
        <f t="shared" si="39"/>
        <v>4470</v>
      </c>
      <c r="Q1540" s="89" t="s">
        <v>12041</v>
      </c>
      <c r="R1540" s="109" t="s">
        <v>44915</v>
      </c>
      <c r="S1540" s="113">
        <v>591010000</v>
      </c>
      <c r="T1540" s="114">
        <v>100</v>
      </c>
    </row>
    <row r="1541" spans="2:20" ht="15" customHeight="1">
      <c r="B1541" s="90" t="s">
        <v>50797</v>
      </c>
      <c r="C1541" s="210" t="s">
        <v>44743</v>
      </c>
      <c r="D1541" s="404" t="s">
        <v>12050</v>
      </c>
      <c r="E1541" s="135" t="s">
        <v>50798</v>
      </c>
      <c r="F1541" s="135" t="s">
        <v>50799</v>
      </c>
      <c r="G1541" s="135" t="s">
        <v>50800</v>
      </c>
      <c r="H1541" s="135" t="s">
        <v>50801</v>
      </c>
      <c r="I1541" s="135" t="s">
        <v>50802</v>
      </c>
      <c r="J1541" s="135" t="s">
        <v>50803</v>
      </c>
      <c r="K1541" s="301" t="s">
        <v>50804</v>
      </c>
      <c r="L1541" s="210" t="s">
        <v>45700</v>
      </c>
      <c r="M1541" s="87" t="s">
        <v>43499</v>
      </c>
      <c r="N1541" s="97">
        <v>15</v>
      </c>
      <c r="O1541" s="115">
        <v>320</v>
      </c>
      <c r="P1541" s="108">
        <f t="shared" si="39"/>
        <v>4800</v>
      </c>
      <c r="Q1541" s="89" t="s">
        <v>12041</v>
      </c>
      <c r="R1541" s="109" t="s">
        <v>44915</v>
      </c>
      <c r="S1541" s="113">
        <v>591010000</v>
      </c>
      <c r="T1541" s="114">
        <v>100</v>
      </c>
    </row>
    <row r="1542" spans="2:20" ht="15" customHeight="1">
      <c r="B1542" s="90" t="s">
        <v>50805</v>
      </c>
      <c r="C1542" s="210" t="s">
        <v>44743</v>
      </c>
      <c r="D1542" s="404" t="s">
        <v>12050</v>
      </c>
      <c r="E1542" s="135" t="s">
        <v>50806</v>
      </c>
      <c r="F1542" s="135" t="s">
        <v>46146</v>
      </c>
      <c r="G1542" s="135" t="s">
        <v>44466</v>
      </c>
      <c r="H1542" s="135" t="s">
        <v>50807</v>
      </c>
      <c r="I1542" s="135" t="s">
        <v>50808</v>
      </c>
      <c r="J1542" s="135" t="s">
        <v>50809</v>
      </c>
      <c r="K1542" s="301" t="s">
        <v>50810</v>
      </c>
      <c r="L1542" s="210" t="s">
        <v>45700</v>
      </c>
      <c r="M1542" s="87" t="s">
        <v>43499</v>
      </c>
      <c r="N1542" s="97">
        <v>10</v>
      </c>
      <c r="O1542" s="115">
        <v>360</v>
      </c>
      <c r="P1542" s="108">
        <f t="shared" si="39"/>
        <v>3600</v>
      </c>
      <c r="Q1542" s="89" t="s">
        <v>12041</v>
      </c>
      <c r="R1542" s="109" t="s">
        <v>44915</v>
      </c>
      <c r="S1542" s="113">
        <v>591010000</v>
      </c>
      <c r="T1542" s="114">
        <v>100</v>
      </c>
    </row>
    <row r="1543" spans="2:20" ht="15" customHeight="1">
      <c r="B1543" s="90" t="s">
        <v>50811</v>
      </c>
      <c r="C1543" s="210" t="s">
        <v>44743</v>
      </c>
      <c r="D1543" s="404" t="s">
        <v>12050</v>
      </c>
      <c r="E1543" s="135" t="s">
        <v>50812</v>
      </c>
      <c r="F1543" s="135" t="s">
        <v>50813</v>
      </c>
      <c r="G1543" s="135" t="s">
        <v>48989</v>
      </c>
      <c r="H1543" s="135" t="s">
        <v>50814</v>
      </c>
      <c r="I1543" s="135" t="s">
        <v>50815</v>
      </c>
      <c r="J1543" s="135" t="s">
        <v>50816</v>
      </c>
      <c r="K1543" s="301" t="s">
        <v>50817</v>
      </c>
      <c r="L1543" s="210" t="s">
        <v>45700</v>
      </c>
      <c r="M1543" s="87" t="s">
        <v>50818</v>
      </c>
      <c r="N1543" s="97">
        <v>132</v>
      </c>
      <c r="O1543" s="115">
        <v>1750</v>
      </c>
      <c r="P1543" s="108">
        <f t="shared" si="39"/>
        <v>231000</v>
      </c>
      <c r="Q1543" s="89" t="s">
        <v>12041</v>
      </c>
      <c r="R1543" s="109" t="s">
        <v>44915</v>
      </c>
      <c r="S1543" s="113">
        <v>591010000</v>
      </c>
      <c r="T1543" s="114">
        <v>100</v>
      </c>
    </row>
    <row r="1544" spans="2:20" ht="15" customHeight="1">
      <c r="B1544" s="90" t="s">
        <v>50819</v>
      </c>
      <c r="C1544" s="210" t="s">
        <v>44743</v>
      </c>
      <c r="D1544" s="404" t="s">
        <v>12050</v>
      </c>
      <c r="E1544" s="135" t="s">
        <v>50820</v>
      </c>
      <c r="F1544" s="135" t="s">
        <v>50813</v>
      </c>
      <c r="G1544" s="135" t="s">
        <v>48989</v>
      </c>
      <c r="H1544" s="135" t="s">
        <v>50821</v>
      </c>
      <c r="I1544" s="135" t="s">
        <v>50822</v>
      </c>
      <c r="J1544" s="135" t="s">
        <v>50823</v>
      </c>
      <c r="K1544" s="301" t="s">
        <v>50824</v>
      </c>
      <c r="L1544" s="210" t="s">
        <v>45700</v>
      </c>
      <c r="M1544" s="87" t="s">
        <v>50818</v>
      </c>
      <c r="N1544" s="97">
        <v>10</v>
      </c>
      <c r="O1544" s="115">
        <v>12600</v>
      </c>
      <c r="P1544" s="108">
        <f t="shared" si="39"/>
        <v>126000</v>
      </c>
      <c r="Q1544" s="89" t="s">
        <v>12041</v>
      </c>
      <c r="R1544" s="109" t="s">
        <v>44915</v>
      </c>
      <c r="S1544" s="127">
        <v>591010000</v>
      </c>
      <c r="T1544" s="114">
        <v>100</v>
      </c>
    </row>
    <row r="1545" spans="2:20" ht="15" customHeight="1">
      <c r="B1545" s="90" t="s">
        <v>50825</v>
      </c>
      <c r="C1545" s="210" t="s">
        <v>44743</v>
      </c>
      <c r="D1545" s="404" t="s">
        <v>12050</v>
      </c>
      <c r="E1545" s="135" t="s">
        <v>50826</v>
      </c>
      <c r="F1545" s="135" t="s">
        <v>50813</v>
      </c>
      <c r="G1545" s="135" t="s">
        <v>48989</v>
      </c>
      <c r="H1545" s="135" t="s">
        <v>50827</v>
      </c>
      <c r="I1545" s="135" t="s">
        <v>50828</v>
      </c>
      <c r="J1545" s="135" t="s">
        <v>50829</v>
      </c>
      <c r="K1545" s="301" t="s">
        <v>50830</v>
      </c>
      <c r="L1545" s="210" t="s">
        <v>45700</v>
      </c>
      <c r="M1545" s="87" t="s">
        <v>50818</v>
      </c>
      <c r="N1545" s="97">
        <v>4</v>
      </c>
      <c r="O1545" s="115">
        <v>2430</v>
      </c>
      <c r="P1545" s="108">
        <f t="shared" si="39"/>
        <v>9720</v>
      </c>
      <c r="Q1545" s="89" t="s">
        <v>12041</v>
      </c>
      <c r="R1545" s="109" t="s">
        <v>44915</v>
      </c>
      <c r="S1545" s="127">
        <v>591010000</v>
      </c>
      <c r="T1545" s="114">
        <v>100</v>
      </c>
    </row>
    <row r="1546" spans="2:20" ht="15" customHeight="1">
      <c r="B1546" s="90" t="s">
        <v>50831</v>
      </c>
      <c r="C1546" s="210" t="s">
        <v>44743</v>
      </c>
      <c r="D1546" s="404" t="s">
        <v>12050</v>
      </c>
      <c r="E1546" s="135" t="s">
        <v>50832</v>
      </c>
      <c r="F1546" s="135" t="s">
        <v>50813</v>
      </c>
      <c r="G1546" s="135" t="s">
        <v>48989</v>
      </c>
      <c r="H1546" s="135" t="s">
        <v>50833</v>
      </c>
      <c r="I1546" s="135" t="s">
        <v>50834</v>
      </c>
      <c r="J1546" s="135" t="s">
        <v>50835</v>
      </c>
      <c r="K1546" s="301" t="s">
        <v>50836</v>
      </c>
      <c r="L1546" s="210" t="s">
        <v>45700</v>
      </c>
      <c r="M1546" s="87" t="s">
        <v>50818</v>
      </c>
      <c r="N1546" s="97">
        <v>8</v>
      </c>
      <c r="O1546" s="115">
        <v>2050</v>
      </c>
      <c r="P1546" s="108">
        <f t="shared" ref="P1546:P1593" si="40">IFERROR(N1546*O1546,0)</f>
        <v>16400</v>
      </c>
      <c r="Q1546" s="89" t="s">
        <v>12041</v>
      </c>
      <c r="R1546" s="109" t="s">
        <v>44915</v>
      </c>
      <c r="S1546" s="113">
        <v>591010000</v>
      </c>
      <c r="T1546" s="114">
        <v>100</v>
      </c>
    </row>
    <row r="1547" spans="2:20" ht="15" customHeight="1">
      <c r="B1547" s="90" t="s">
        <v>50837</v>
      </c>
      <c r="C1547" s="210" t="s">
        <v>44743</v>
      </c>
      <c r="D1547" s="404" t="s">
        <v>12050</v>
      </c>
      <c r="E1547" s="135" t="s">
        <v>50838</v>
      </c>
      <c r="F1547" s="135" t="s">
        <v>50813</v>
      </c>
      <c r="G1547" s="135" t="s">
        <v>48989</v>
      </c>
      <c r="H1547" s="135" t="s">
        <v>50839</v>
      </c>
      <c r="I1547" s="135" t="s">
        <v>50840</v>
      </c>
      <c r="J1547" s="135" t="s">
        <v>50841</v>
      </c>
      <c r="K1547" s="301" t="s">
        <v>50842</v>
      </c>
      <c r="L1547" s="210" t="s">
        <v>45700</v>
      </c>
      <c r="M1547" s="87" t="s">
        <v>50818</v>
      </c>
      <c r="N1547" s="97">
        <v>8</v>
      </c>
      <c r="O1547" s="115">
        <v>1375</v>
      </c>
      <c r="P1547" s="108">
        <f t="shared" si="40"/>
        <v>11000</v>
      </c>
      <c r="Q1547" s="89" t="s">
        <v>12041</v>
      </c>
      <c r="R1547" s="109" t="s">
        <v>44915</v>
      </c>
      <c r="S1547" s="113">
        <v>591010000</v>
      </c>
      <c r="T1547" s="114">
        <v>100</v>
      </c>
    </row>
    <row r="1548" spans="2:20" ht="15" customHeight="1">
      <c r="B1548" s="90" t="s">
        <v>50843</v>
      </c>
      <c r="C1548" s="210" t="s">
        <v>44743</v>
      </c>
      <c r="D1548" s="404" t="s">
        <v>12050</v>
      </c>
      <c r="E1548" s="135" t="s">
        <v>50844</v>
      </c>
      <c r="F1548" s="135" t="s">
        <v>50845</v>
      </c>
      <c r="G1548" s="135" t="s">
        <v>46551</v>
      </c>
      <c r="H1548" s="135" t="s">
        <v>50846</v>
      </c>
      <c r="I1548" s="135" t="s">
        <v>50847</v>
      </c>
      <c r="J1548" s="135" t="s">
        <v>50848</v>
      </c>
      <c r="K1548" s="301" t="s">
        <v>50849</v>
      </c>
      <c r="L1548" s="210" t="s">
        <v>45700</v>
      </c>
      <c r="M1548" s="87" t="s">
        <v>44419</v>
      </c>
      <c r="N1548" s="97">
        <v>248</v>
      </c>
      <c r="O1548" s="115">
        <v>185</v>
      </c>
      <c r="P1548" s="108">
        <f t="shared" si="40"/>
        <v>45880</v>
      </c>
      <c r="Q1548" s="89" t="s">
        <v>12041</v>
      </c>
      <c r="R1548" s="109" t="s">
        <v>44915</v>
      </c>
      <c r="S1548" s="113">
        <v>591010000</v>
      </c>
      <c r="T1548" s="114">
        <v>100</v>
      </c>
    </row>
    <row r="1549" spans="2:20" ht="15" customHeight="1">
      <c r="B1549" s="90" t="s">
        <v>50850</v>
      </c>
      <c r="C1549" s="210" t="s">
        <v>44743</v>
      </c>
      <c r="D1549" s="404" t="s">
        <v>12050</v>
      </c>
      <c r="E1549" s="135" t="s">
        <v>50851</v>
      </c>
      <c r="F1549" s="135" t="s">
        <v>48277</v>
      </c>
      <c r="G1549" s="135" t="s">
        <v>48278</v>
      </c>
      <c r="H1549" s="135" t="s">
        <v>50852</v>
      </c>
      <c r="I1549" s="135" t="s">
        <v>50853</v>
      </c>
      <c r="J1549" s="135" t="s">
        <v>50854</v>
      </c>
      <c r="K1549" s="301" t="s">
        <v>50855</v>
      </c>
      <c r="L1549" s="210" t="s">
        <v>45700</v>
      </c>
      <c r="M1549" s="98" t="s">
        <v>44163</v>
      </c>
      <c r="N1549" s="97">
        <v>50</v>
      </c>
      <c r="O1549" s="115">
        <v>1350</v>
      </c>
      <c r="P1549" s="108">
        <f t="shared" si="40"/>
        <v>67500</v>
      </c>
      <c r="Q1549" s="89" t="s">
        <v>12041</v>
      </c>
      <c r="R1549" s="109" t="s">
        <v>44915</v>
      </c>
      <c r="S1549" s="113">
        <v>591010000</v>
      </c>
      <c r="T1549" s="114">
        <v>100</v>
      </c>
    </row>
    <row r="1550" spans="2:20" ht="15" customHeight="1">
      <c r="B1550" s="90" t="s">
        <v>50856</v>
      </c>
      <c r="C1550" s="210" t="s">
        <v>44743</v>
      </c>
      <c r="D1550" s="404" t="s">
        <v>12050</v>
      </c>
      <c r="E1550" s="135" t="s">
        <v>46726</v>
      </c>
      <c r="F1550" s="135" t="s">
        <v>46727</v>
      </c>
      <c r="G1550" s="135" t="s">
        <v>46728</v>
      </c>
      <c r="H1550" s="135" t="s">
        <v>46729</v>
      </c>
      <c r="I1550" s="135" t="s">
        <v>46730</v>
      </c>
      <c r="J1550" s="135" t="s">
        <v>50857</v>
      </c>
      <c r="K1550" s="301" t="s">
        <v>50858</v>
      </c>
      <c r="L1550" s="210" t="s">
        <v>45700</v>
      </c>
      <c r="M1550" s="87" t="s">
        <v>43499</v>
      </c>
      <c r="N1550" s="97">
        <v>10</v>
      </c>
      <c r="O1550" s="115">
        <v>571.5</v>
      </c>
      <c r="P1550" s="108">
        <f t="shared" si="40"/>
        <v>5715</v>
      </c>
      <c r="Q1550" s="89" t="s">
        <v>12041</v>
      </c>
      <c r="R1550" s="109" t="s">
        <v>44915</v>
      </c>
      <c r="S1550" s="113">
        <v>591010000</v>
      </c>
      <c r="T1550" s="114">
        <v>100</v>
      </c>
    </row>
    <row r="1551" spans="2:20" ht="15" customHeight="1">
      <c r="B1551" s="90" t="s">
        <v>50859</v>
      </c>
      <c r="C1551" s="210" t="s">
        <v>44743</v>
      </c>
      <c r="D1551" s="404" t="s">
        <v>12050</v>
      </c>
      <c r="E1551" s="135" t="s">
        <v>48769</v>
      </c>
      <c r="F1551" s="135" t="s">
        <v>48738</v>
      </c>
      <c r="G1551" s="135" t="s">
        <v>46700</v>
      </c>
      <c r="H1551" s="135" t="s">
        <v>50860</v>
      </c>
      <c r="I1551" s="135" t="s">
        <v>48771</v>
      </c>
      <c r="J1551" s="135" t="s">
        <v>50861</v>
      </c>
      <c r="K1551" s="301" t="s">
        <v>50862</v>
      </c>
      <c r="L1551" s="210" t="s">
        <v>45700</v>
      </c>
      <c r="M1551" s="87" t="s">
        <v>43499</v>
      </c>
      <c r="N1551" s="97">
        <v>6</v>
      </c>
      <c r="O1551" s="115">
        <v>290</v>
      </c>
      <c r="P1551" s="108">
        <f t="shared" si="40"/>
        <v>1740</v>
      </c>
      <c r="Q1551" s="89" t="s">
        <v>12041</v>
      </c>
      <c r="R1551" s="109" t="s">
        <v>44915</v>
      </c>
      <c r="S1551" s="113">
        <v>591010000</v>
      </c>
      <c r="T1551" s="114">
        <v>100</v>
      </c>
    </row>
    <row r="1552" spans="2:20" ht="15" customHeight="1">
      <c r="B1552" s="90" t="s">
        <v>50863</v>
      </c>
      <c r="C1552" s="210" t="s">
        <v>44743</v>
      </c>
      <c r="D1552" s="90" t="s">
        <v>12050</v>
      </c>
      <c r="E1552" s="270" t="s">
        <v>50864</v>
      </c>
      <c r="F1552" s="270" t="s">
        <v>50865</v>
      </c>
      <c r="G1552" s="270" t="s">
        <v>50865</v>
      </c>
      <c r="H1552" s="270" t="s">
        <v>50866</v>
      </c>
      <c r="I1552" s="270" t="s">
        <v>50867</v>
      </c>
      <c r="J1552" s="135" t="s">
        <v>50868</v>
      </c>
      <c r="K1552" s="135" t="s">
        <v>50869</v>
      </c>
      <c r="L1552" s="210" t="s">
        <v>45700</v>
      </c>
      <c r="M1552" s="131" t="s">
        <v>44643</v>
      </c>
      <c r="N1552" s="97">
        <v>8</v>
      </c>
      <c r="O1552" s="134">
        <v>1650</v>
      </c>
      <c r="P1552" s="121">
        <f t="shared" si="40"/>
        <v>13200</v>
      </c>
      <c r="Q1552" s="89" t="s">
        <v>12041</v>
      </c>
      <c r="R1552" s="80" t="s">
        <v>46557</v>
      </c>
      <c r="S1552" s="133">
        <v>591010000</v>
      </c>
      <c r="T1552" s="217">
        <v>0</v>
      </c>
    </row>
    <row r="1553" spans="2:20" ht="15" customHeight="1">
      <c r="B1553" s="90" t="s">
        <v>50870</v>
      </c>
      <c r="C1553" s="210" t="s">
        <v>44743</v>
      </c>
      <c r="D1553" s="90" t="s">
        <v>12050</v>
      </c>
      <c r="E1553" s="270" t="s">
        <v>50871</v>
      </c>
      <c r="F1553" s="135" t="s">
        <v>50872</v>
      </c>
      <c r="G1553" s="270" t="s">
        <v>50873</v>
      </c>
      <c r="H1553" s="270" t="s">
        <v>50874</v>
      </c>
      <c r="I1553" s="270" t="s">
        <v>46330</v>
      </c>
      <c r="J1553" s="135" t="s">
        <v>50875</v>
      </c>
      <c r="K1553" s="135" t="s">
        <v>50876</v>
      </c>
      <c r="L1553" s="210" t="s">
        <v>45700</v>
      </c>
      <c r="M1553" s="131" t="s">
        <v>44643</v>
      </c>
      <c r="N1553" s="97">
        <v>30</v>
      </c>
      <c r="O1553" s="134">
        <v>2500</v>
      </c>
      <c r="P1553" s="121">
        <f t="shared" si="40"/>
        <v>75000</v>
      </c>
      <c r="Q1553" s="89" t="s">
        <v>12041</v>
      </c>
      <c r="R1553" s="217" t="s">
        <v>43500</v>
      </c>
      <c r="S1553" s="133">
        <v>591010000</v>
      </c>
      <c r="T1553" s="217">
        <v>100</v>
      </c>
    </row>
    <row r="1554" spans="2:20" ht="15" customHeight="1">
      <c r="B1554" s="90" t="s">
        <v>50877</v>
      </c>
      <c r="C1554" s="210" t="s">
        <v>44743</v>
      </c>
      <c r="D1554" s="90" t="s">
        <v>12050</v>
      </c>
      <c r="E1554" s="270" t="s">
        <v>50878</v>
      </c>
      <c r="F1554" s="270" t="s">
        <v>50879</v>
      </c>
      <c r="G1554" s="270" t="s">
        <v>50879</v>
      </c>
      <c r="H1554" s="270" t="s">
        <v>50880</v>
      </c>
      <c r="I1554" s="270" t="s">
        <v>50881</v>
      </c>
      <c r="J1554" s="135" t="s">
        <v>50882</v>
      </c>
      <c r="K1554" s="135" t="s">
        <v>50882</v>
      </c>
      <c r="L1554" s="210" t="s">
        <v>45700</v>
      </c>
      <c r="M1554" s="131" t="s">
        <v>43499</v>
      </c>
      <c r="N1554" s="97">
        <v>1</v>
      </c>
      <c r="O1554" s="134">
        <v>6000</v>
      </c>
      <c r="P1554" s="121">
        <f t="shared" si="40"/>
        <v>6000</v>
      </c>
      <c r="Q1554" s="89" t="s">
        <v>12042</v>
      </c>
      <c r="R1554" s="217" t="s">
        <v>43500</v>
      </c>
      <c r="S1554" s="133">
        <v>591010000</v>
      </c>
      <c r="T1554" s="217">
        <v>100</v>
      </c>
    </row>
    <row r="1555" spans="2:20" ht="15" customHeight="1">
      <c r="B1555" s="90" t="s">
        <v>50883</v>
      </c>
      <c r="C1555" s="210" t="s">
        <v>44743</v>
      </c>
      <c r="D1555" s="90" t="s">
        <v>12050</v>
      </c>
      <c r="E1555" s="270" t="s">
        <v>50884</v>
      </c>
      <c r="F1555" s="270" t="s">
        <v>50885</v>
      </c>
      <c r="G1555" s="270" t="s">
        <v>50886</v>
      </c>
      <c r="H1555" s="270" t="s">
        <v>50885</v>
      </c>
      <c r="I1555" s="270" t="s">
        <v>50887</v>
      </c>
      <c r="J1555" s="135" t="s">
        <v>50888</v>
      </c>
      <c r="K1555" s="135" t="s">
        <v>50889</v>
      </c>
      <c r="L1555" s="210" t="s">
        <v>45700</v>
      </c>
      <c r="M1555" s="78" t="s">
        <v>49061</v>
      </c>
      <c r="N1555" s="97">
        <v>7.5</v>
      </c>
      <c r="O1555" s="134">
        <v>6500</v>
      </c>
      <c r="P1555" s="121">
        <f t="shared" si="40"/>
        <v>48750</v>
      </c>
      <c r="Q1555" s="89" t="s">
        <v>12041</v>
      </c>
      <c r="R1555" s="80" t="s">
        <v>46557</v>
      </c>
      <c r="S1555" s="133">
        <v>591010000</v>
      </c>
      <c r="T1555" s="217">
        <v>0</v>
      </c>
    </row>
    <row r="1556" spans="2:20" ht="15" customHeight="1">
      <c r="B1556" s="90" t="s">
        <v>50890</v>
      </c>
      <c r="C1556" s="210" t="s">
        <v>44743</v>
      </c>
      <c r="D1556" s="90" t="s">
        <v>12050</v>
      </c>
      <c r="E1556" s="270" t="s">
        <v>47349</v>
      </c>
      <c r="F1556" s="270" t="s">
        <v>50891</v>
      </c>
      <c r="G1556" s="270" t="s">
        <v>47351</v>
      </c>
      <c r="H1556" s="270" t="s">
        <v>50874</v>
      </c>
      <c r="I1556" s="270" t="s">
        <v>46330</v>
      </c>
      <c r="J1556" s="135" t="s">
        <v>50892</v>
      </c>
      <c r="K1556" s="135" t="s">
        <v>50892</v>
      </c>
      <c r="L1556" s="210" t="s">
        <v>45700</v>
      </c>
      <c r="M1556" s="81" t="s">
        <v>43499</v>
      </c>
      <c r="N1556" s="97">
        <v>10</v>
      </c>
      <c r="O1556" s="97">
        <v>1400</v>
      </c>
      <c r="P1556" s="121">
        <f t="shared" si="40"/>
        <v>14000</v>
      </c>
      <c r="Q1556" s="89" t="s">
        <v>12041</v>
      </c>
      <c r="R1556" s="80" t="s">
        <v>46557</v>
      </c>
      <c r="S1556" s="133">
        <v>591010000</v>
      </c>
      <c r="T1556" s="217">
        <v>0</v>
      </c>
    </row>
    <row r="1557" spans="2:20" ht="15" customHeight="1">
      <c r="B1557" s="90" t="s">
        <v>50893</v>
      </c>
      <c r="C1557" s="210" t="s">
        <v>44743</v>
      </c>
      <c r="D1557" s="404" t="s">
        <v>12050</v>
      </c>
      <c r="E1557" s="270" t="s">
        <v>50894</v>
      </c>
      <c r="F1557" s="275" t="s">
        <v>50895</v>
      </c>
      <c r="G1557" s="275" t="s">
        <v>50895</v>
      </c>
      <c r="H1557" s="301" t="s">
        <v>50896</v>
      </c>
      <c r="I1557" s="270" t="s">
        <v>50897</v>
      </c>
      <c r="J1557" s="135" t="s">
        <v>50898</v>
      </c>
      <c r="K1557" s="301" t="s">
        <v>50899</v>
      </c>
      <c r="L1557" s="210" t="s">
        <v>45700</v>
      </c>
      <c r="M1557" s="81" t="s">
        <v>49061</v>
      </c>
      <c r="N1557" s="115">
        <v>9255</v>
      </c>
      <c r="O1557" s="97">
        <v>370.61049000000003</v>
      </c>
      <c r="P1557" s="108">
        <f t="shared" si="40"/>
        <v>3430000.08495</v>
      </c>
      <c r="Q1557" s="89" t="s">
        <v>12041</v>
      </c>
      <c r="R1557" s="109" t="s">
        <v>46758</v>
      </c>
      <c r="S1557" s="113">
        <v>591010000</v>
      </c>
      <c r="T1557" s="114">
        <v>100</v>
      </c>
    </row>
    <row r="1558" spans="2:20" ht="15" customHeight="1">
      <c r="B1558" s="90" t="s">
        <v>50900</v>
      </c>
      <c r="C1558" s="210" t="s">
        <v>44743</v>
      </c>
      <c r="D1558" s="404" t="s">
        <v>12050</v>
      </c>
      <c r="E1558" s="135" t="s">
        <v>50901</v>
      </c>
      <c r="F1558" s="400" t="s">
        <v>50895</v>
      </c>
      <c r="G1558" s="275" t="s">
        <v>50895</v>
      </c>
      <c r="H1558" s="301" t="s">
        <v>50902</v>
      </c>
      <c r="I1558" s="270" t="s">
        <v>50903</v>
      </c>
      <c r="J1558" s="135" t="s">
        <v>50904</v>
      </c>
      <c r="K1558" s="301" t="s">
        <v>50904</v>
      </c>
      <c r="L1558" s="210" t="s">
        <v>45700</v>
      </c>
      <c r="M1558" s="81" t="s">
        <v>49061</v>
      </c>
      <c r="N1558" s="115">
        <v>2340</v>
      </c>
      <c r="O1558" s="97">
        <v>459.82905899999997</v>
      </c>
      <c r="P1558" s="108">
        <f t="shared" si="40"/>
        <v>1075999.9980599999</v>
      </c>
      <c r="Q1558" s="89" t="s">
        <v>12041</v>
      </c>
      <c r="R1558" s="109" t="s">
        <v>46758</v>
      </c>
      <c r="S1558" s="113">
        <v>591010000</v>
      </c>
      <c r="T1558" s="114">
        <v>100</v>
      </c>
    </row>
    <row r="1559" spans="2:20" ht="15" customHeight="1">
      <c r="B1559" s="90" t="s">
        <v>50905</v>
      </c>
      <c r="C1559" s="210" t="s">
        <v>44743</v>
      </c>
      <c r="D1559" s="404" t="s">
        <v>12050</v>
      </c>
      <c r="E1559" s="135" t="s">
        <v>50906</v>
      </c>
      <c r="F1559" s="400" t="s">
        <v>50907</v>
      </c>
      <c r="G1559" s="400" t="s">
        <v>50908</v>
      </c>
      <c r="H1559" s="135" t="s">
        <v>50909</v>
      </c>
      <c r="I1559" s="135" t="s">
        <v>50910</v>
      </c>
      <c r="J1559" s="135" t="s">
        <v>50911</v>
      </c>
      <c r="K1559" s="301" t="s">
        <v>50912</v>
      </c>
      <c r="L1559" s="210" t="s">
        <v>45700</v>
      </c>
      <c r="M1559" s="87" t="s">
        <v>43499</v>
      </c>
      <c r="N1559" s="115">
        <v>1750</v>
      </c>
      <c r="O1559" s="97">
        <v>264</v>
      </c>
      <c r="P1559" s="108">
        <f t="shared" si="40"/>
        <v>462000</v>
      </c>
      <c r="Q1559" s="89" t="s">
        <v>12041</v>
      </c>
      <c r="R1559" s="109" t="s">
        <v>46758</v>
      </c>
      <c r="S1559" s="113">
        <v>591010000</v>
      </c>
      <c r="T1559" s="114">
        <v>100</v>
      </c>
    </row>
    <row r="1560" spans="2:20" ht="15" customHeight="1">
      <c r="B1560" s="90" t="s">
        <v>50913</v>
      </c>
      <c r="C1560" s="210" t="s">
        <v>44743</v>
      </c>
      <c r="D1560" s="404" t="s">
        <v>12050</v>
      </c>
      <c r="E1560" s="135" t="s">
        <v>50906</v>
      </c>
      <c r="F1560" s="400" t="s">
        <v>50907</v>
      </c>
      <c r="G1560" s="400" t="s">
        <v>50908</v>
      </c>
      <c r="H1560" s="135" t="s">
        <v>50914</v>
      </c>
      <c r="I1560" s="135" t="s">
        <v>50910</v>
      </c>
      <c r="J1560" s="135" t="s">
        <v>50915</v>
      </c>
      <c r="K1560" s="301" t="s">
        <v>50916</v>
      </c>
      <c r="L1560" s="210" t="s">
        <v>45700</v>
      </c>
      <c r="M1560" s="87" t="s">
        <v>43499</v>
      </c>
      <c r="N1560" s="115">
        <v>1050</v>
      </c>
      <c r="O1560" s="97">
        <v>348.57142800000003</v>
      </c>
      <c r="P1560" s="108">
        <f t="shared" si="40"/>
        <v>365999.99940000003</v>
      </c>
      <c r="Q1560" s="89" t="s">
        <v>12041</v>
      </c>
      <c r="R1560" s="109" t="s">
        <v>46758</v>
      </c>
      <c r="S1560" s="113">
        <v>591010000</v>
      </c>
      <c r="T1560" s="114">
        <v>100</v>
      </c>
    </row>
    <row r="1561" spans="2:20" ht="15" customHeight="1">
      <c r="B1561" s="90" t="s">
        <v>50917</v>
      </c>
      <c r="C1561" s="210" t="s">
        <v>44743</v>
      </c>
      <c r="D1561" s="404" t="s">
        <v>12050</v>
      </c>
      <c r="E1561" s="135" t="s">
        <v>50906</v>
      </c>
      <c r="F1561" s="400" t="s">
        <v>50907</v>
      </c>
      <c r="G1561" s="400" t="s">
        <v>50908</v>
      </c>
      <c r="H1561" s="135" t="s">
        <v>50914</v>
      </c>
      <c r="I1561" s="135" t="s">
        <v>50910</v>
      </c>
      <c r="J1561" s="135" t="s">
        <v>50918</v>
      </c>
      <c r="K1561" s="301" t="s">
        <v>50919</v>
      </c>
      <c r="L1561" s="210" t="s">
        <v>45700</v>
      </c>
      <c r="M1561" s="87" t="s">
        <v>43499</v>
      </c>
      <c r="N1561" s="115">
        <v>1050</v>
      </c>
      <c r="O1561" s="97">
        <v>348.57142800000003</v>
      </c>
      <c r="P1561" s="108">
        <f t="shared" si="40"/>
        <v>365999.99940000003</v>
      </c>
      <c r="Q1561" s="89" t="s">
        <v>12041</v>
      </c>
      <c r="R1561" s="109" t="s">
        <v>46758</v>
      </c>
      <c r="S1561" s="113">
        <v>591010000</v>
      </c>
      <c r="T1561" s="114">
        <v>100</v>
      </c>
    </row>
    <row r="1562" spans="2:20" ht="15" customHeight="1">
      <c r="B1562" s="90" t="s">
        <v>50922</v>
      </c>
      <c r="C1562" s="418" t="s">
        <v>44743</v>
      </c>
      <c r="D1562" s="135" t="s">
        <v>12050</v>
      </c>
      <c r="E1562" s="270" t="s">
        <v>43494</v>
      </c>
      <c r="F1562" s="270" t="s">
        <v>43495</v>
      </c>
      <c r="G1562" s="270" t="s">
        <v>44465</v>
      </c>
      <c r="H1562" s="270" t="s">
        <v>43496</v>
      </c>
      <c r="I1562" s="270" t="s">
        <v>44470</v>
      </c>
      <c r="J1562" s="270" t="s">
        <v>50923</v>
      </c>
      <c r="K1562" s="270" t="s">
        <v>50924</v>
      </c>
      <c r="L1562" s="211" t="s">
        <v>46142</v>
      </c>
      <c r="M1562" s="94" t="s">
        <v>43499</v>
      </c>
      <c r="N1562" s="97">
        <v>20</v>
      </c>
      <c r="O1562" s="97">
        <v>5850</v>
      </c>
      <c r="P1562" s="108">
        <f t="shared" si="40"/>
        <v>117000</v>
      </c>
      <c r="Q1562" s="89" t="s">
        <v>12042</v>
      </c>
      <c r="R1562" s="224" t="s">
        <v>43872</v>
      </c>
      <c r="S1562" s="109">
        <v>591010000</v>
      </c>
      <c r="T1562" s="109">
        <v>30</v>
      </c>
    </row>
    <row r="1563" spans="2:20" ht="15" customHeight="1">
      <c r="B1563" s="90" t="s">
        <v>50925</v>
      </c>
      <c r="C1563" s="418" t="s">
        <v>44743</v>
      </c>
      <c r="D1563" s="135" t="s">
        <v>12050</v>
      </c>
      <c r="E1563" s="270" t="s">
        <v>43494</v>
      </c>
      <c r="F1563" s="270" t="s">
        <v>43495</v>
      </c>
      <c r="G1563" s="270" t="s">
        <v>44465</v>
      </c>
      <c r="H1563" s="270" t="s">
        <v>43496</v>
      </c>
      <c r="I1563" s="270" t="s">
        <v>44470</v>
      </c>
      <c r="J1563" s="270" t="s">
        <v>50926</v>
      </c>
      <c r="K1563" s="270" t="s">
        <v>50927</v>
      </c>
      <c r="L1563" s="211" t="s">
        <v>46142</v>
      </c>
      <c r="M1563" s="94" t="s">
        <v>43499</v>
      </c>
      <c r="N1563" s="97">
        <v>4</v>
      </c>
      <c r="O1563" s="97">
        <v>5850</v>
      </c>
      <c r="P1563" s="108">
        <f t="shared" si="40"/>
        <v>23400</v>
      </c>
      <c r="Q1563" s="89" t="s">
        <v>12042</v>
      </c>
      <c r="R1563" s="224" t="s">
        <v>43872</v>
      </c>
      <c r="S1563" s="109">
        <v>591010000</v>
      </c>
      <c r="T1563" s="109">
        <v>30</v>
      </c>
    </row>
    <row r="1564" spans="2:20" ht="15" customHeight="1">
      <c r="B1564" s="90" t="s">
        <v>50928</v>
      </c>
      <c r="C1564" s="418" t="s">
        <v>44743</v>
      </c>
      <c r="D1564" s="135" t="s">
        <v>12050</v>
      </c>
      <c r="E1564" s="270" t="s">
        <v>43503</v>
      </c>
      <c r="F1564" s="270" t="s">
        <v>43495</v>
      </c>
      <c r="G1564" s="270" t="s">
        <v>44465</v>
      </c>
      <c r="H1564" s="270" t="s">
        <v>43508</v>
      </c>
      <c r="I1564" s="270" t="s">
        <v>43505</v>
      </c>
      <c r="J1564" s="270" t="s">
        <v>50929</v>
      </c>
      <c r="K1564" s="270" t="s">
        <v>50930</v>
      </c>
      <c r="L1564" s="211" t="s">
        <v>46142</v>
      </c>
      <c r="M1564" s="94" t="s">
        <v>43499</v>
      </c>
      <c r="N1564" s="97">
        <v>5</v>
      </c>
      <c r="O1564" s="97">
        <v>10850</v>
      </c>
      <c r="P1564" s="108">
        <f t="shared" si="40"/>
        <v>54250</v>
      </c>
      <c r="Q1564" s="89" t="s">
        <v>12042</v>
      </c>
      <c r="R1564" s="224" t="s">
        <v>43872</v>
      </c>
      <c r="S1564" s="109">
        <v>591010000</v>
      </c>
      <c r="T1564" s="109">
        <v>30</v>
      </c>
    </row>
    <row r="1565" spans="2:20" ht="15" customHeight="1">
      <c r="B1565" s="90" t="s">
        <v>50931</v>
      </c>
      <c r="C1565" s="418" t="s">
        <v>44743</v>
      </c>
      <c r="D1565" s="135" t="s">
        <v>12050</v>
      </c>
      <c r="E1565" s="270" t="s">
        <v>43503</v>
      </c>
      <c r="F1565" s="270" t="s">
        <v>43495</v>
      </c>
      <c r="G1565" s="270" t="s">
        <v>44465</v>
      </c>
      <c r="H1565" s="270" t="s">
        <v>43508</v>
      </c>
      <c r="I1565" s="270" t="s">
        <v>43505</v>
      </c>
      <c r="J1565" s="270" t="s">
        <v>50932</v>
      </c>
      <c r="K1565" s="270" t="s">
        <v>50933</v>
      </c>
      <c r="L1565" s="211" t="s">
        <v>46142</v>
      </c>
      <c r="M1565" s="94" t="s">
        <v>43499</v>
      </c>
      <c r="N1565" s="97">
        <v>20</v>
      </c>
      <c r="O1565" s="97">
        <v>10850</v>
      </c>
      <c r="P1565" s="108">
        <f t="shared" si="40"/>
        <v>217000</v>
      </c>
      <c r="Q1565" s="89" t="s">
        <v>12042</v>
      </c>
      <c r="R1565" s="224" t="s">
        <v>43872</v>
      </c>
      <c r="S1565" s="109">
        <v>591010000</v>
      </c>
      <c r="T1565" s="109">
        <v>30</v>
      </c>
    </row>
    <row r="1566" spans="2:20" ht="15" customHeight="1">
      <c r="B1566" s="90" t="s">
        <v>50934</v>
      </c>
      <c r="C1566" s="418" t="s">
        <v>44743</v>
      </c>
      <c r="D1566" s="135" t="s">
        <v>12050</v>
      </c>
      <c r="E1566" s="270" t="s">
        <v>43503</v>
      </c>
      <c r="F1566" s="270" t="s">
        <v>43495</v>
      </c>
      <c r="G1566" s="270" t="s">
        <v>44465</v>
      </c>
      <c r="H1566" s="270" t="s">
        <v>43508</v>
      </c>
      <c r="I1566" s="270" t="s">
        <v>43505</v>
      </c>
      <c r="J1566" s="270" t="s">
        <v>50935</v>
      </c>
      <c r="K1566" s="270" t="s">
        <v>50936</v>
      </c>
      <c r="L1566" s="211" t="s">
        <v>46142</v>
      </c>
      <c r="M1566" s="94" t="s">
        <v>43499</v>
      </c>
      <c r="N1566" s="97">
        <v>10</v>
      </c>
      <c r="O1566" s="97">
        <v>10550</v>
      </c>
      <c r="P1566" s="108">
        <f t="shared" si="40"/>
        <v>105500</v>
      </c>
      <c r="Q1566" s="89" t="s">
        <v>12042</v>
      </c>
      <c r="R1566" s="224" t="s">
        <v>43872</v>
      </c>
      <c r="S1566" s="109">
        <v>591010000</v>
      </c>
      <c r="T1566" s="109">
        <v>30</v>
      </c>
    </row>
    <row r="1567" spans="2:20" ht="15" customHeight="1">
      <c r="B1567" s="90" t="s">
        <v>50937</v>
      </c>
      <c r="C1567" s="418" t="s">
        <v>44743</v>
      </c>
      <c r="D1567" s="135" t="s">
        <v>12050</v>
      </c>
      <c r="E1567" s="270" t="s">
        <v>43503</v>
      </c>
      <c r="F1567" s="270" t="s">
        <v>43495</v>
      </c>
      <c r="G1567" s="270" t="s">
        <v>44465</v>
      </c>
      <c r="H1567" s="270" t="s">
        <v>43508</v>
      </c>
      <c r="I1567" s="270" t="s">
        <v>43505</v>
      </c>
      <c r="J1567" s="270" t="s">
        <v>50938</v>
      </c>
      <c r="K1567" s="270" t="s">
        <v>50939</v>
      </c>
      <c r="L1567" s="211" t="s">
        <v>46142</v>
      </c>
      <c r="M1567" s="94" t="s">
        <v>43499</v>
      </c>
      <c r="N1567" s="97">
        <v>15</v>
      </c>
      <c r="O1567" s="97">
        <v>11950</v>
      </c>
      <c r="P1567" s="108">
        <f t="shared" si="40"/>
        <v>179250</v>
      </c>
      <c r="Q1567" s="89" t="s">
        <v>12042</v>
      </c>
      <c r="R1567" s="224" t="s">
        <v>43872</v>
      </c>
      <c r="S1567" s="109">
        <v>591010000</v>
      </c>
      <c r="T1567" s="109">
        <v>30</v>
      </c>
    </row>
    <row r="1568" spans="2:20" ht="15" customHeight="1">
      <c r="B1568" s="90" t="s">
        <v>50940</v>
      </c>
      <c r="C1568" s="418" t="s">
        <v>44743</v>
      </c>
      <c r="D1568" s="135" t="s">
        <v>12050</v>
      </c>
      <c r="E1568" s="270" t="s">
        <v>43503</v>
      </c>
      <c r="F1568" s="270" t="s">
        <v>43495</v>
      </c>
      <c r="G1568" s="270" t="s">
        <v>44465</v>
      </c>
      <c r="H1568" s="270" t="s">
        <v>43508</v>
      </c>
      <c r="I1568" s="270" t="s">
        <v>43505</v>
      </c>
      <c r="J1568" s="270" t="s">
        <v>50941</v>
      </c>
      <c r="K1568" s="270" t="s">
        <v>50942</v>
      </c>
      <c r="L1568" s="211" t="s">
        <v>46142</v>
      </c>
      <c r="M1568" s="94" t="s">
        <v>43499</v>
      </c>
      <c r="N1568" s="97">
        <v>15</v>
      </c>
      <c r="O1568" s="97">
        <v>11950</v>
      </c>
      <c r="P1568" s="108">
        <f t="shared" si="40"/>
        <v>179250</v>
      </c>
      <c r="Q1568" s="89" t="s">
        <v>12042</v>
      </c>
      <c r="R1568" s="224" t="s">
        <v>43872</v>
      </c>
      <c r="S1568" s="109">
        <v>591010000</v>
      </c>
      <c r="T1568" s="109">
        <v>30</v>
      </c>
    </row>
    <row r="1569" spans="2:20" ht="15" customHeight="1">
      <c r="B1569" s="90" t="s">
        <v>50943</v>
      </c>
      <c r="C1569" s="418" t="s">
        <v>44743</v>
      </c>
      <c r="D1569" s="135" t="s">
        <v>12050</v>
      </c>
      <c r="E1569" s="270" t="s">
        <v>43503</v>
      </c>
      <c r="F1569" s="270" t="s">
        <v>43495</v>
      </c>
      <c r="G1569" s="270" t="s">
        <v>44465</v>
      </c>
      <c r="H1569" s="270" t="s">
        <v>43508</v>
      </c>
      <c r="I1569" s="270" t="s">
        <v>43505</v>
      </c>
      <c r="J1569" s="270" t="s">
        <v>50944</v>
      </c>
      <c r="K1569" s="270" t="s">
        <v>50945</v>
      </c>
      <c r="L1569" s="211" t="s">
        <v>46142</v>
      </c>
      <c r="M1569" s="94" t="s">
        <v>43499</v>
      </c>
      <c r="N1569" s="97">
        <v>10</v>
      </c>
      <c r="O1569" s="97">
        <v>12100</v>
      </c>
      <c r="P1569" s="108">
        <f t="shared" si="40"/>
        <v>121000</v>
      </c>
      <c r="Q1569" s="89" t="s">
        <v>12042</v>
      </c>
      <c r="R1569" s="224" t="s">
        <v>43872</v>
      </c>
      <c r="S1569" s="109">
        <v>591010000</v>
      </c>
      <c r="T1569" s="109">
        <v>30</v>
      </c>
    </row>
    <row r="1570" spans="2:20" ht="15" customHeight="1">
      <c r="B1570" s="90" t="s">
        <v>50946</v>
      </c>
      <c r="C1570" s="418" t="s">
        <v>44743</v>
      </c>
      <c r="D1570" s="135" t="s">
        <v>12050</v>
      </c>
      <c r="E1570" s="270" t="s">
        <v>43515</v>
      </c>
      <c r="F1570" s="270" t="s">
        <v>43495</v>
      </c>
      <c r="G1570" s="270" t="s">
        <v>44465</v>
      </c>
      <c r="H1570" s="270" t="s">
        <v>43516</v>
      </c>
      <c r="I1570" s="270" t="s">
        <v>44472</v>
      </c>
      <c r="J1570" s="270" t="s">
        <v>50947</v>
      </c>
      <c r="K1570" s="270" t="s">
        <v>50948</v>
      </c>
      <c r="L1570" s="211" t="s">
        <v>46142</v>
      </c>
      <c r="M1570" s="94" t="s">
        <v>43499</v>
      </c>
      <c r="N1570" s="97">
        <v>10</v>
      </c>
      <c r="O1570" s="97">
        <v>23700</v>
      </c>
      <c r="P1570" s="108">
        <f t="shared" si="40"/>
        <v>237000</v>
      </c>
      <c r="Q1570" s="89" t="s">
        <v>12042</v>
      </c>
      <c r="R1570" s="224" t="s">
        <v>43872</v>
      </c>
      <c r="S1570" s="109">
        <v>591010000</v>
      </c>
      <c r="T1570" s="109">
        <v>30</v>
      </c>
    </row>
    <row r="1571" spans="2:20" ht="15" customHeight="1">
      <c r="B1571" s="90" t="s">
        <v>50949</v>
      </c>
      <c r="C1571" s="418" t="s">
        <v>44743</v>
      </c>
      <c r="D1571" s="135" t="s">
        <v>12050</v>
      </c>
      <c r="E1571" s="270" t="s">
        <v>43525</v>
      </c>
      <c r="F1571" s="270" t="s">
        <v>43495</v>
      </c>
      <c r="G1571" s="270" t="s">
        <v>44465</v>
      </c>
      <c r="H1571" s="270" t="s">
        <v>50950</v>
      </c>
      <c r="I1571" s="270" t="s">
        <v>43527</v>
      </c>
      <c r="J1571" s="270" t="s">
        <v>50951</v>
      </c>
      <c r="K1571" s="270" t="s">
        <v>50952</v>
      </c>
      <c r="L1571" s="211" t="s">
        <v>46142</v>
      </c>
      <c r="M1571" s="94" t="s">
        <v>43499</v>
      </c>
      <c r="N1571" s="97">
        <v>12</v>
      </c>
      <c r="O1571" s="97">
        <v>44400</v>
      </c>
      <c r="P1571" s="108">
        <f t="shared" si="40"/>
        <v>532800</v>
      </c>
      <c r="Q1571" s="89" t="s">
        <v>12042</v>
      </c>
      <c r="R1571" s="224" t="s">
        <v>43872</v>
      </c>
      <c r="S1571" s="109">
        <v>591010000</v>
      </c>
      <c r="T1571" s="109">
        <v>30</v>
      </c>
    </row>
    <row r="1572" spans="2:20" ht="15" customHeight="1">
      <c r="B1572" s="90" t="s">
        <v>50953</v>
      </c>
      <c r="C1572" s="418" t="s">
        <v>44743</v>
      </c>
      <c r="D1572" s="135" t="s">
        <v>12050</v>
      </c>
      <c r="E1572" s="270" t="s">
        <v>43525</v>
      </c>
      <c r="F1572" s="270" t="s">
        <v>43495</v>
      </c>
      <c r="G1572" s="270" t="s">
        <v>44465</v>
      </c>
      <c r="H1572" s="270" t="s">
        <v>43526</v>
      </c>
      <c r="I1572" s="270" t="s">
        <v>43527</v>
      </c>
      <c r="J1572" s="270" t="s">
        <v>50954</v>
      </c>
      <c r="K1572" s="270" t="s">
        <v>50955</v>
      </c>
      <c r="L1572" s="211" t="s">
        <v>46142</v>
      </c>
      <c r="M1572" s="94" t="s">
        <v>43499</v>
      </c>
      <c r="N1572" s="97">
        <v>12</v>
      </c>
      <c r="O1572" s="97">
        <v>44400</v>
      </c>
      <c r="P1572" s="108">
        <f t="shared" si="40"/>
        <v>532800</v>
      </c>
      <c r="Q1572" s="89" t="s">
        <v>12042</v>
      </c>
      <c r="R1572" s="224" t="s">
        <v>43872</v>
      </c>
      <c r="S1572" s="109">
        <v>591010000</v>
      </c>
      <c r="T1572" s="109">
        <v>30</v>
      </c>
    </row>
    <row r="1573" spans="2:20" ht="15" customHeight="1">
      <c r="B1573" s="90" t="s">
        <v>50956</v>
      </c>
      <c r="C1573" s="418" t="s">
        <v>44743</v>
      </c>
      <c r="D1573" s="404" t="s">
        <v>12050</v>
      </c>
      <c r="E1573" s="135" t="s">
        <v>50957</v>
      </c>
      <c r="F1573" s="135" t="s">
        <v>50958</v>
      </c>
      <c r="G1573" s="135" t="s">
        <v>50958</v>
      </c>
      <c r="H1573" s="135" t="s">
        <v>50959</v>
      </c>
      <c r="I1573" s="135" t="s">
        <v>50960</v>
      </c>
      <c r="J1573" s="400" t="s">
        <v>50961</v>
      </c>
      <c r="K1573" s="415" t="s">
        <v>50962</v>
      </c>
      <c r="L1573" s="210" t="s">
        <v>45700</v>
      </c>
      <c r="M1573" s="87" t="s">
        <v>43499</v>
      </c>
      <c r="N1573" s="264">
        <v>5</v>
      </c>
      <c r="O1573" s="134">
        <v>4920</v>
      </c>
      <c r="P1573" s="108">
        <f t="shared" si="40"/>
        <v>24600</v>
      </c>
      <c r="Q1573" s="89" t="s">
        <v>12042</v>
      </c>
      <c r="R1573" s="549" t="s">
        <v>50963</v>
      </c>
      <c r="S1573" s="113">
        <v>591010000</v>
      </c>
      <c r="T1573" s="114">
        <v>0</v>
      </c>
    </row>
    <row r="1574" spans="2:20" ht="15" customHeight="1">
      <c r="B1574" s="90" t="s">
        <v>50964</v>
      </c>
      <c r="C1574" s="418" t="s">
        <v>44743</v>
      </c>
      <c r="D1574" s="404" t="s">
        <v>12050</v>
      </c>
      <c r="E1574" s="315" t="s">
        <v>50965</v>
      </c>
      <c r="F1574" s="135" t="s">
        <v>50966</v>
      </c>
      <c r="G1574" s="315" t="s">
        <v>50967</v>
      </c>
      <c r="H1574" s="135" t="s">
        <v>50968</v>
      </c>
      <c r="I1574" s="135" t="s">
        <v>50969</v>
      </c>
      <c r="J1574" s="135" t="s">
        <v>50970</v>
      </c>
      <c r="K1574" s="415" t="s">
        <v>50971</v>
      </c>
      <c r="L1574" s="210" t="s">
        <v>45700</v>
      </c>
      <c r="M1574" s="84" t="s">
        <v>44643</v>
      </c>
      <c r="N1574" s="264">
        <v>11</v>
      </c>
      <c r="O1574" s="134">
        <v>313.64</v>
      </c>
      <c r="P1574" s="108">
        <f t="shared" si="40"/>
        <v>3450.04</v>
      </c>
      <c r="Q1574" s="89" t="s">
        <v>12042</v>
      </c>
      <c r="R1574" s="549" t="s">
        <v>50963</v>
      </c>
      <c r="S1574" s="113">
        <v>591010000</v>
      </c>
      <c r="T1574" s="114">
        <v>0</v>
      </c>
    </row>
    <row r="1575" spans="2:20" ht="15" customHeight="1">
      <c r="B1575" s="90" t="s">
        <v>50972</v>
      </c>
      <c r="C1575" s="418" t="s">
        <v>44743</v>
      </c>
      <c r="D1575" s="404" t="s">
        <v>12050</v>
      </c>
      <c r="E1575" s="135" t="s">
        <v>50965</v>
      </c>
      <c r="F1575" s="135" t="s">
        <v>50973</v>
      </c>
      <c r="G1575" s="315" t="s">
        <v>50967</v>
      </c>
      <c r="H1575" s="135" t="s">
        <v>50968</v>
      </c>
      <c r="I1575" s="135" t="s">
        <v>50969</v>
      </c>
      <c r="J1575" s="135" t="s">
        <v>50974</v>
      </c>
      <c r="K1575" s="415" t="s">
        <v>50975</v>
      </c>
      <c r="L1575" s="210" t="s">
        <v>45700</v>
      </c>
      <c r="M1575" s="84" t="s">
        <v>44643</v>
      </c>
      <c r="N1575" s="264">
        <v>11</v>
      </c>
      <c r="O1575" s="134">
        <v>386.36360000000002</v>
      </c>
      <c r="P1575" s="108">
        <f t="shared" si="40"/>
        <v>4249.9996000000001</v>
      </c>
      <c r="Q1575" s="89" t="s">
        <v>12042</v>
      </c>
      <c r="R1575" s="549" t="s">
        <v>50963</v>
      </c>
      <c r="S1575" s="113">
        <v>591010000</v>
      </c>
      <c r="T1575" s="114">
        <v>0</v>
      </c>
    </row>
    <row r="1576" spans="2:20" ht="15" customHeight="1">
      <c r="B1576" s="90" t="s">
        <v>50976</v>
      </c>
      <c r="C1576" s="418" t="s">
        <v>44743</v>
      </c>
      <c r="D1576" s="404" t="s">
        <v>12050</v>
      </c>
      <c r="E1576" s="410" t="s">
        <v>50977</v>
      </c>
      <c r="F1576" s="404" t="s">
        <v>50978</v>
      </c>
      <c r="G1576" s="410" t="s">
        <v>48490</v>
      </c>
      <c r="H1576" s="315" t="s">
        <v>50979</v>
      </c>
      <c r="I1576" s="135" t="s">
        <v>50980</v>
      </c>
      <c r="J1576" s="135" t="s">
        <v>50981</v>
      </c>
      <c r="K1576" s="416" t="s">
        <v>50982</v>
      </c>
      <c r="L1576" s="210" t="s">
        <v>45700</v>
      </c>
      <c r="M1576" s="84" t="s">
        <v>48495</v>
      </c>
      <c r="N1576" s="115">
        <v>10</v>
      </c>
      <c r="O1576" s="115">
        <v>420</v>
      </c>
      <c r="P1576" s="108">
        <f t="shared" si="40"/>
        <v>4200</v>
      </c>
      <c r="Q1576" s="89" t="s">
        <v>12042</v>
      </c>
      <c r="R1576" s="549" t="s">
        <v>50963</v>
      </c>
      <c r="S1576" s="113">
        <v>591010000</v>
      </c>
      <c r="T1576" s="114">
        <v>0</v>
      </c>
    </row>
    <row r="1577" spans="2:20" ht="15" customHeight="1">
      <c r="B1577" s="90" t="s">
        <v>50983</v>
      </c>
      <c r="C1577" s="418" t="s">
        <v>44743</v>
      </c>
      <c r="D1577" s="404" t="s">
        <v>12050</v>
      </c>
      <c r="E1577" s="135" t="s">
        <v>49843</v>
      </c>
      <c r="F1577" s="135" t="s">
        <v>50984</v>
      </c>
      <c r="G1577" s="135" t="s">
        <v>49845</v>
      </c>
      <c r="H1577" s="135" t="s">
        <v>50985</v>
      </c>
      <c r="I1577" s="315" t="s">
        <v>49847</v>
      </c>
      <c r="J1577" s="135" t="s">
        <v>50986</v>
      </c>
      <c r="K1577" s="301" t="s">
        <v>50987</v>
      </c>
      <c r="L1577" s="210" t="s">
        <v>45700</v>
      </c>
      <c r="M1577" s="84" t="s">
        <v>48495</v>
      </c>
      <c r="N1577" s="107">
        <v>26</v>
      </c>
      <c r="O1577" s="115">
        <v>403.85</v>
      </c>
      <c r="P1577" s="108">
        <f t="shared" si="40"/>
        <v>10500.1</v>
      </c>
      <c r="Q1577" s="89" t="s">
        <v>12042</v>
      </c>
      <c r="R1577" s="549" t="s">
        <v>50963</v>
      </c>
      <c r="S1577" s="113">
        <v>591010000</v>
      </c>
      <c r="T1577" s="114">
        <v>0</v>
      </c>
    </row>
    <row r="1578" spans="2:20" ht="15" customHeight="1">
      <c r="B1578" s="90" t="s">
        <v>50988</v>
      </c>
      <c r="C1578" s="418" t="s">
        <v>44743</v>
      </c>
      <c r="D1578" s="404" t="s">
        <v>12050</v>
      </c>
      <c r="E1578" s="135" t="s">
        <v>50989</v>
      </c>
      <c r="F1578" s="410" t="s">
        <v>50990</v>
      </c>
      <c r="G1578" s="135" t="s">
        <v>50991</v>
      </c>
      <c r="H1578" s="410" t="s">
        <v>50992</v>
      </c>
      <c r="I1578" s="135" t="s">
        <v>50993</v>
      </c>
      <c r="J1578" s="417" t="s">
        <v>50994</v>
      </c>
      <c r="K1578" s="400" t="s">
        <v>50995</v>
      </c>
      <c r="L1578" s="210" t="s">
        <v>45700</v>
      </c>
      <c r="M1578" s="87" t="s">
        <v>43499</v>
      </c>
      <c r="N1578" s="107">
        <v>1</v>
      </c>
      <c r="O1578" s="107">
        <v>9400</v>
      </c>
      <c r="P1578" s="108">
        <f t="shared" si="40"/>
        <v>9400</v>
      </c>
      <c r="Q1578" s="89" t="s">
        <v>12042</v>
      </c>
      <c r="R1578" s="549" t="s">
        <v>50963</v>
      </c>
      <c r="S1578" s="113">
        <v>591010000</v>
      </c>
      <c r="T1578" s="114">
        <v>0</v>
      </c>
    </row>
    <row r="1579" spans="2:20" ht="15" customHeight="1">
      <c r="B1579" s="90" t="s">
        <v>50996</v>
      </c>
      <c r="C1579" s="418" t="s">
        <v>44743</v>
      </c>
      <c r="D1579" s="404" t="s">
        <v>12050</v>
      </c>
      <c r="E1579" s="135" t="s">
        <v>50997</v>
      </c>
      <c r="F1579" s="135" t="s">
        <v>50998</v>
      </c>
      <c r="G1579" s="135" t="s">
        <v>50999</v>
      </c>
      <c r="H1579" s="135" t="s">
        <v>50998</v>
      </c>
      <c r="I1579" s="135" t="s">
        <v>50999</v>
      </c>
      <c r="J1579" s="135" t="s">
        <v>51000</v>
      </c>
      <c r="K1579" s="400" t="s">
        <v>51001</v>
      </c>
      <c r="L1579" s="210" t="s">
        <v>45700</v>
      </c>
      <c r="M1579" s="87" t="s">
        <v>43499</v>
      </c>
      <c r="N1579" s="115">
        <v>1</v>
      </c>
      <c r="O1579" s="107">
        <v>13300</v>
      </c>
      <c r="P1579" s="108">
        <f t="shared" si="40"/>
        <v>13300</v>
      </c>
      <c r="Q1579" s="89" t="s">
        <v>12042</v>
      </c>
      <c r="R1579" s="549" t="s">
        <v>50963</v>
      </c>
      <c r="S1579" s="113">
        <v>591010000</v>
      </c>
      <c r="T1579" s="114">
        <v>0</v>
      </c>
    </row>
    <row r="1580" spans="2:20" ht="15" customHeight="1">
      <c r="B1580" s="90" t="s">
        <v>51002</v>
      </c>
      <c r="C1580" s="210" t="s">
        <v>44743</v>
      </c>
      <c r="D1580" s="90" t="s">
        <v>12050</v>
      </c>
      <c r="E1580" s="270" t="s">
        <v>51003</v>
      </c>
      <c r="F1580" s="270" t="s">
        <v>51004</v>
      </c>
      <c r="G1580" s="270" t="s">
        <v>51005</v>
      </c>
      <c r="H1580" s="270" t="s">
        <v>51006</v>
      </c>
      <c r="I1580" s="270" t="s">
        <v>51007</v>
      </c>
      <c r="J1580" s="462" t="s">
        <v>51008</v>
      </c>
      <c r="K1580" s="462" t="s">
        <v>51009</v>
      </c>
      <c r="L1580" s="210" t="s">
        <v>45700</v>
      </c>
      <c r="M1580" s="237" t="s">
        <v>48495</v>
      </c>
      <c r="N1580" s="238">
        <v>6</v>
      </c>
      <c r="O1580" s="97">
        <v>8000</v>
      </c>
      <c r="P1580" s="121">
        <f t="shared" si="40"/>
        <v>48000</v>
      </c>
      <c r="Q1580" s="224" t="s">
        <v>12042</v>
      </c>
      <c r="R1580" s="95" t="s">
        <v>46557</v>
      </c>
      <c r="S1580" s="133">
        <v>591010000</v>
      </c>
      <c r="T1580" s="217">
        <v>0</v>
      </c>
    </row>
    <row r="1581" spans="2:20" ht="15" customHeight="1">
      <c r="B1581" s="90" t="s">
        <v>51010</v>
      </c>
      <c r="C1581" s="210" t="s">
        <v>44743</v>
      </c>
      <c r="D1581" s="210" t="s">
        <v>12050</v>
      </c>
      <c r="E1581" s="212" t="s">
        <v>49065</v>
      </c>
      <c r="F1581" s="212" t="s">
        <v>51011</v>
      </c>
      <c r="G1581" s="212" t="s">
        <v>49067</v>
      </c>
      <c r="H1581" s="212" t="s">
        <v>51012</v>
      </c>
      <c r="I1581" s="212" t="s">
        <v>44423</v>
      </c>
      <c r="J1581" s="212" t="s">
        <v>51013</v>
      </c>
      <c r="K1581" s="212" t="s">
        <v>49113</v>
      </c>
      <c r="L1581" s="210" t="s">
        <v>45700</v>
      </c>
      <c r="M1581" s="82" t="s">
        <v>43499</v>
      </c>
      <c r="N1581" s="128">
        <v>2</v>
      </c>
      <c r="O1581" s="128">
        <v>5000</v>
      </c>
      <c r="P1581" s="121">
        <f t="shared" si="40"/>
        <v>10000</v>
      </c>
      <c r="Q1581" s="89" t="s">
        <v>12042</v>
      </c>
      <c r="R1581" s="89" t="s">
        <v>51014</v>
      </c>
      <c r="S1581" s="123">
        <v>591010000</v>
      </c>
      <c r="T1581" s="80">
        <v>0</v>
      </c>
    </row>
    <row r="1582" spans="2:20" ht="15" customHeight="1">
      <c r="B1582" s="90" t="s">
        <v>51015</v>
      </c>
      <c r="C1582" s="210" t="s">
        <v>44743</v>
      </c>
      <c r="D1582" s="210" t="s">
        <v>12050</v>
      </c>
      <c r="E1582" s="212" t="s">
        <v>49072</v>
      </c>
      <c r="F1582" s="212" t="s">
        <v>51016</v>
      </c>
      <c r="G1582" s="212" t="s">
        <v>49074</v>
      </c>
      <c r="H1582" s="212" t="s">
        <v>49075</v>
      </c>
      <c r="I1582" s="212" t="s">
        <v>49076</v>
      </c>
      <c r="J1582" s="212" t="s">
        <v>51017</v>
      </c>
      <c r="K1582" s="212" t="s">
        <v>49113</v>
      </c>
      <c r="L1582" s="210" t="s">
        <v>45700</v>
      </c>
      <c r="M1582" s="82" t="s">
        <v>43499</v>
      </c>
      <c r="N1582" s="128">
        <v>1</v>
      </c>
      <c r="O1582" s="128">
        <v>5000</v>
      </c>
      <c r="P1582" s="121">
        <f t="shared" si="40"/>
        <v>5000</v>
      </c>
      <c r="Q1582" s="89" t="s">
        <v>12042</v>
      </c>
      <c r="R1582" s="89" t="s">
        <v>51014</v>
      </c>
      <c r="S1582" s="123">
        <v>591010000</v>
      </c>
      <c r="T1582" s="80">
        <v>0</v>
      </c>
    </row>
    <row r="1583" spans="2:20" ht="15" customHeight="1">
      <c r="B1583" s="90" t="s">
        <v>51018</v>
      </c>
      <c r="C1583" s="210" t="s">
        <v>44743</v>
      </c>
      <c r="D1583" s="210" t="s">
        <v>12050</v>
      </c>
      <c r="E1583" s="212" t="s">
        <v>49080</v>
      </c>
      <c r="F1583" s="212" t="s">
        <v>51016</v>
      </c>
      <c r="G1583" s="212" t="s">
        <v>49074</v>
      </c>
      <c r="H1583" s="212" t="s">
        <v>51019</v>
      </c>
      <c r="I1583" s="212" t="s">
        <v>49083</v>
      </c>
      <c r="J1583" s="212" t="s">
        <v>51017</v>
      </c>
      <c r="K1583" s="212" t="s">
        <v>49113</v>
      </c>
      <c r="L1583" s="210" t="s">
        <v>45700</v>
      </c>
      <c r="M1583" s="82" t="s">
        <v>43499</v>
      </c>
      <c r="N1583" s="128">
        <v>1</v>
      </c>
      <c r="O1583" s="128">
        <v>5000</v>
      </c>
      <c r="P1583" s="121">
        <f t="shared" si="40"/>
        <v>5000</v>
      </c>
      <c r="Q1583" s="89" t="s">
        <v>12042</v>
      </c>
      <c r="R1583" s="89" t="s">
        <v>51014</v>
      </c>
      <c r="S1583" s="123">
        <v>591010000</v>
      </c>
      <c r="T1583" s="80">
        <v>0</v>
      </c>
    </row>
    <row r="1584" spans="2:20" ht="15" customHeight="1">
      <c r="B1584" s="90" t="s">
        <v>51020</v>
      </c>
      <c r="C1584" s="210" t="s">
        <v>44743</v>
      </c>
      <c r="D1584" s="210" t="s">
        <v>12050</v>
      </c>
      <c r="E1584" s="212" t="s">
        <v>51021</v>
      </c>
      <c r="F1584" s="212" t="s">
        <v>51022</v>
      </c>
      <c r="G1584" s="212" t="s">
        <v>51023</v>
      </c>
      <c r="H1584" s="212" t="s">
        <v>51024</v>
      </c>
      <c r="I1584" s="212" t="s">
        <v>51025</v>
      </c>
      <c r="J1584" s="212" t="s">
        <v>51026</v>
      </c>
      <c r="K1584" s="212" t="s">
        <v>51027</v>
      </c>
      <c r="L1584" s="210" t="s">
        <v>45700</v>
      </c>
      <c r="M1584" s="82" t="s">
        <v>43499</v>
      </c>
      <c r="N1584" s="128">
        <v>1</v>
      </c>
      <c r="O1584" s="128">
        <v>6000</v>
      </c>
      <c r="P1584" s="121">
        <f t="shared" si="40"/>
        <v>6000</v>
      </c>
      <c r="Q1584" s="89" t="s">
        <v>12042</v>
      </c>
      <c r="R1584" s="89" t="s">
        <v>51014</v>
      </c>
      <c r="S1584" s="123">
        <v>591010000</v>
      </c>
      <c r="T1584" s="80">
        <v>0</v>
      </c>
    </row>
    <row r="1585" spans="2:20" ht="15" customHeight="1">
      <c r="B1585" s="90" t="s">
        <v>51028</v>
      </c>
      <c r="C1585" s="210" t="s">
        <v>44743</v>
      </c>
      <c r="D1585" s="210" t="s">
        <v>12050</v>
      </c>
      <c r="E1585" s="212" t="s">
        <v>51029</v>
      </c>
      <c r="F1585" s="212" t="s">
        <v>51030</v>
      </c>
      <c r="G1585" s="212" t="s">
        <v>51023</v>
      </c>
      <c r="H1585" s="212" t="s">
        <v>51031</v>
      </c>
      <c r="I1585" s="212" t="s">
        <v>51032</v>
      </c>
      <c r="J1585" s="212" t="s">
        <v>51026</v>
      </c>
      <c r="K1585" s="212" t="s">
        <v>51033</v>
      </c>
      <c r="L1585" s="210" t="s">
        <v>45700</v>
      </c>
      <c r="M1585" s="82" t="s">
        <v>43499</v>
      </c>
      <c r="N1585" s="128">
        <v>1</v>
      </c>
      <c r="O1585" s="128">
        <v>6000</v>
      </c>
      <c r="P1585" s="121">
        <f t="shared" si="40"/>
        <v>6000</v>
      </c>
      <c r="Q1585" s="89" t="s">
        <v>12042</v>
      </c>
      <c r="R1585" s="89" t="s">
        <v>51014</v>
      </c>
      <c r="S1585" s="123">
        <v>591010000</v>
      </c>
      <c r="T1585" s="80">
        <v>0</v>
      </c>
    </row>
    <row r="1586" spans="2:20" ht="15" customHeight="1">
      <c r="B1586" s="90" t="s">
        <v>51034</v>
      </c>
      <c r="C1586" s="210" t="s">
        <v>44743</v>
      </c>
      <c r="D1586" s="210" t="s">
        <v>12050</v>
      </c>
      <c r="E1586" s="212" t="s">
        <v>49093</v>
      </c>
      <c r="F1586" s="212" t="s">
        <v>49094</v>
      </c>
      <c r="G1586" s="212" t="s">
        <v>49095</v>
      </c>
      <c r="H1586" s="212" t="s">
        <v>49096</v>
      </c>
      <c r="I1586" s="212" t="s">
        <v>44423</v>
      </c>
      <c r="J1586" s="212" t="s">
        <v>51013</v>
      </c>
      <c r="K1586" s="212" t="s">
        <v>51035</v>
      </c>
      <c r="L1586" s="210" t="s">
        <v>45700</v>
      </c>
      <c r="M1586" s="77" t="s">
        <v>43499</v>
      </c>
      <c r="N1586" s="128">
        <v>2</v>
      </c>
      <c r="O1586" s="128">
        <v>6500</v>
      </c>
      <c r="P1586" s="121">
        <f t="shared" si="40"/>
        <v>13000</v>
      </c>
      <c r="Q1586" s="89" t="s">
        <v>12042</v>
      </c>
      <c r="R1586" s="89" t="s">
        <v>51014</v>
      </c>
      <c r="S1586" s="123">
        <v>591010000</v>
      </c>
      <c r="T1586" s="80">
        <v>0</v>
      </c>
    </row>
    <row r="1587" spans="2:20" ht="15" customHeight="1">
      <c r="B1587" s="90" t="s">
        <v>51036</v>
      </c>
      <c r="C1587" s="210" t="s">
        <v>44743</v>
      </c>
      <c r="D1587" s="210" t="s">
        <v>12050</v>
      </c>
      <c r="E1587" s="212" t="s">
        <v>51037</v>
      </c>
      <c r="F1587" s="212" t="s">
        <v>51038</v>
      </c>
      <c r="G1587" s="212" t="s">
        <v>51039</v>
      </c>
      <c r="H1587" s="212" t="s">
        <v>51040</v>
      </c>
      <c r="I1587" s="212" t="s">
        <v>51041</v>
      </c>
      <c r="J1587" s="212" t="s">
        <v>51013</v>
      </c>
      <c r="K1587" s="212" t="s">
        <v>51035</v>
      </c>
      <c r="L1587" s="210" t="s">
        <v>45700</v>
      </c>
      <c r="M1587" s="77" t="s">
        <v>43499</v>
      </c>
      <c r="N1587" s="128">
        <v>2</v>
      </c>
      <c r="O1587" s="128">
        <v>13000</v>
      </c>
      <c r="P1587" s="121">
        <f t="shared" si="40"/>
        <v>26000</v>
      </c>
      <c r="Q1587" s="89" t="s">
        <v>12042</v>
      </c>
      <c r="R1587" s="89" t="s">
        <v>51014</v>
      </c>
      <c r="S1587" s="123">
        <v>591010000</v>
      </c>
      <c r="T1587" s="80">
        <v>0</v>
      </c>
    </row>
    <row r="1588" spans="2:20" ht="15" customHeight="1">
      <c r="B1588" s="90" t="s">
        <v>51042</v>
      </c>
      <c r="C1588" s="210" t="s">
        <v>44743</v>
      </c>
      <c r="D1588" s="210" t="s">
        <v>12050</v>
      </c>
      <c r="E1588" s="212" t="s">
        <v>51043</v>
      </c>
      <c r="F1588" s="212" t="s">
        <v>51044</v>
      </c>
      <c r="G1588" s="212" t="s">
        <v>51045</v>
      </c>
      <c r="H1588" s="212" t="s">
        <v>51046</v>
      </c>
      <c r="I1588" s="212" t="s">
        <v>51047</v>
      </c>
      <c r="J1588" s="212" t="s">
        <v>51013</v>
      </c>
      <c r="K1588" s="212" t="s">
        <v>51035</v>
      </c>
      <c r="L1588" s="210" t="s">
        <v>45700</v>
      </c>
      <c r="M1588" s="77" t="s">
        <v>43499</v>
      </c>
      <c r="N1588" s="128">
        <v>4</v>
      </c>
      <c r="O1588" s="128">
        <v>4000</v>
      </c>
      <c r="P1588" s="121">
        <f t="shared" si="40"/>
        <v>16000</v>
      </c>
      <c r="Q1588" s="89" t="s">
        <v>12042</v>
      </c>
      <c r="R1588" s="89" t="s">
        <v>51014</v>
      </c>
      <c r="S1588" s="265">
        <v>591010000</v>
      </c>
      <c r="T1588" s="80">
        <v>0</v>
      </c>
    </row>
    <row r="1589" spans="2:20" ht="15" customHeight="1">
      <c r="B1589" s="90" t="s">
        <v>51048</v>
      </c>
      <c r="C1589" s="210" t="s">
        <v>44743</v>
      </c>
      <c r="D1589" s="210" t="s">
        <v>12050</v>
      </c>
      <c r="E1589" s="212" t="s">
        <v>51049</v>
      </c>
      <c r="F1589" s="212" t="s">
        <v>51050</v>
      </c>
      <c r="G1589" s="212" t="s">
        <v>51051</v>
      </c>
      <c r="H1589" s="212" t="s">
        <v>51052</v>
      </c>
      <c r="I1589" s="212" t="s">
        <v>51053</v>
      </c>
      <c r="J1589" s="212" t="s">
        <v>51013</v>
      </c>
      <c r="K1589" s="212" t="s">
        <v>51035</v>
      </c>
      <c r="L1589" s="210" t="s">
        <v>45700</v>
      </c>
      <c r="M1589" s="82" t="s">
        <v>43499</v>
      </c>
      <c r="N1589" s="128">
        <v>1</v>
      </c>
      <c r="O1589" s="128">
        <v>5000</v>
      </c>
      <c r="P1589" s="121">
        <f t="shared" si="40"/>
        <v>5000</v>
      </c>
      <c r="Q1589" s="89" t="s">
        <v>12042</v>
      </c>
      <c r="R1589" s="89" t="s">
        <v>51014</v>
      </c>
      <c r="S1589" s="123">
        <v>591010000</v>
      </c>
      <c r="T1589" s="80">
        <v>0</v>
      </c>
    </row>
    <row r="1590" spans="2:20" ht="15" customHeight="1">
      <c r="B1590" s="90" t="s">
        <v>51054</v>
      </c>
      <c r="C1590" s="210" t="s">
        <v>44743</v>
      </c>
      <c r="D1590" s="210" t="s">
        <v>12050</v>
      </c>
      <c r="E1590" s="212" t="s">
        <v>49100</v>
      </c>
      <c r="F1590" s="212" t="s">
        <v>49101</v>
      </c>
      <c r="G1590" s="212" t="s">
        <v>49102</v>
      </c>
      <c r="H1590" s="212" t="s">
        <v>51055</v>
      </c>
      <c r="I1590" s="212" t="s">
        <v>49104</v>
      </c>
      <c r="J1590" s="212" t="s">
        <v>51056</v>
      </c>
      <c r="K1590" s="212" t="s">
        <v>51057</v>
      </c>
      <c r="L1590" s="210" t="s">
        <v>45700</v>
      </c>
      <c r="M1590" s="82" t="s">
        <v>44467</v>
      </c>
      <c r="N1590" s="128">
        <v>2</v>
      </c>
      <c r="O1590" s="128">
        <v>3500</v>
      </c>
      <c r="P1590" s="121">
        <f t="shared" si="40"/>
        <v>7000</v>
      </c>
      <c r="Q1590" s="89" t="s">
        <v>12042</v>
      </c>
      <c r="R1590" s="89" t="s">
        <v>51014</v>
      </c>
      <c r="S1590" s="123">
        <v>591010000</v>
      </c>
      <c r="T1590" s="80">
        <v>0</v>
      </c>
    </row>
    <row r="1591" spans="2:20" ht="15" customHeight="1">
      <c r="B1591" s="90" t="s">
        <v>51058</v>
      </c>
      <c r="C1591" s="210" t="s">
        <v>44743</v>
      </c>
      <c r="D1591" s="210" t="s">
        <v>12050</v>
      </c>
      <c r="E1591" s="212" t="s">
        <v>51059</v>
      </c>
      <c r="F1591" s="212" t="s">
        <v>51060</v>
      </c>
      <c r="G1591" s="212" t="s">
        <v>51061</v>
      </c>
      <c r="H1591" s="212" t="s">
        <v>51062</v>
      </c>
      <c r="I1591" s="212" t="s">
        <v>51063</v>
      </c>
      <c r="J1591" s="212" t="s">
        <v>51064</v>
      </c>
      <c r="K1591" s="212" t="s">
        <v>51065</v>
      </c>
      <c r="L1591" s="210" t="s">
        <v>45700</v>
      </c>
      <c r="M1591" s="82" t="s">
        <v>43499</v>
      </c>
      <c r="N1591" s="128">
        <v>2</v>
      </c>
      <c r="O1591" s="128">
        <v>4500</v>
      </c>
      <c r="P1591" s="121">
        <f t="shared" si="40"/>
        <v>9000</v>
      </c>
      <c r="Q1591" s="89" t="s">
        <v>12042</v>
      </c>
      <c r="R1591" s="89" t="s">
        <v>51014</v>
      </c>
      <c r="S1591" s="123">
        <v>591010000</v>
      </c>
      <c r="T1591" s="80">
        <v>0</v>
      </c>
    </row>
    <row r="1592" spans="2:20" ht="15" customHeight="1">
      <c r="B1592" s="90" t="s">
        <v>51066</v>
      </c>
      <c r="C1592" s="210" t="s">
        <v>44743</v>
      </c>
      <c r="D1592" s="210" t="s">
        <v>12050</v>
      </c>
      <c r="E1592" s="212" t="s">
        <v>51067</v>
      </c>
      <c r="F1592" s="212" t="s">
        <v>51068</v>
      </c>
      <c r="G1592" s="212" t="s">
        <v>51069</v>
      </c>
      <c r="H1592" s="212" t="s">
        <v>51070</v>
      </c>
      <c r="I1592" s="212" t="s">
        <v>51071</v>
      </c>
      <c r="J1592" s="212" t="s">
        <v>51013</v>
      </c>
      <c r="K1592" s="212" t="s">
        <v>51035</v>
      </c>
      <c r="L1592" s="210" t="s">
        <v>45700</v>
      </c>
      <c r="M1592" s="82" t="s">
        <v>43499</v>
      </c>
      <c r="N1592" s="128">
        <v>2</v>
      </c>
      <c r="O1592" s="128">
        <v>4000</v>
      </c>
      <c r="P1592" s="121">
        <f t="shared" si="40"/>
        <v>8000</v>
      </c>
      <c r="Q1592" s="89" t="s">
        <v>12042</v>
      </c>
      <c r="R1592" s="89" t="s">
        <v>51014</v>
      </c>
      <c r="S1592" s="123">
        <v>591010000</v>
      </c>
      <c r="T1592" s="80">
        <v>0</v>
      </c>
    </row>
    <row r="1593" spans="2:20" ht="15" customHeight="1">
      <c r="B1593" s="90" t="s">
        <v>51072</v>
      </c>
      <c r="C1593" s="210" t="s">
        <v>44743</v>
      </c>
      <c r="D1593" s="135" t="s">
        <v>12050</v>
      </c>
      <c r="E1593" s="270" t="s">
        <v>48371</v>
      </c>
      <c r="F1593" s="270" t="s">
        <v>43582</v>
      </c>
      <c r="G1593" s="270" t="s">
        <v>43583</v>
      </c>
      <c r="H1593" s="270" t="s">
        <v>49038</v>
      </c>
      <c r="I1593" s="270" t="s">
        <v>48373</v>
      </c>
      <c r="J1593" s="285" t="s">
        <v>51073</v>
      </c>
      <c r="K1593" s="285" t="s">
        <v>51074</v>
      </c>
      <c r="L1593" s="210" t="s">
        <v>45700</v>
      </c>
      <c r="M1593" s="84" t="s">
        <v>48376</v>
      </c>
      <c r="N1593" s="115">
        <v>3</v>
      </c>
      <c r="O1593" s="97">
        <v>6200</v>
      </c>
      <c r="P1593" s="121">
        <f t="shared" si="40"/>
        <v>18600</v>
      </c>
      <c r="Q1593" s="89" t="s">
        <v>12042</v>
      </c>
      <c r="R1593" s="89" t="s">
        <v>46557</v>
      </c>
      <c r="S1593" s="109">
        <v>591010000</v>
      </c>
      <c r="T1593" s="109">
        <v>0</v>
      </c>
    </row>
    <row r="1594" spans="2:20" ht="15" customHeight="1">
      <c r="B1594" s="90" t="s">
        <v>51075</v>
      </c>
      <c r="C1594" s="418" t="s">
        <v>44743</v>
      </c>
      <c r="D1594" s="135" t="s">
        <v>12050</v>
      </c>
      <c r="E1594" s="270" t="s">
        <v>51076</v>
      </c>
      <c r="F1594" s="270" t="s">
        <v>51077</v>
      </c>
      <c r="G1594" s="270" t="s">
        <v>51078</v>
      </c>
      <c r="H1594" s="270" t="s">
        <v>51079</v>
      </c>
      <c r="I1594" s="270" t="s">
        <v>51080</v>
      </c>
      <c r="J1594" s="401" t="s">
        <v>51081</v>
      </c>
      <c r="K1594" s="285" t="s">
        <v>51082</v>
      </c>
      <c r="L1594" s="210" t="s">
        <v>45700</v>
      </c>
      <c r="M1594" s="94" t="s">
        <v>43499</v>
      </c>
      <c r="N1594" s="97">
        <v>2</v>
      </c>
      <c r="O1594" s="97">
        <v>151000</v>
      </c>
      <c r="P1594" s="121">
        <f>IFERROR(N1594*O1594,0)</f>
        <v>302000</v>
      </c>
      <c r="Q1594" s="89" t="s">
        <v>12042</v>
      </c>
      <c r="R1594" s="224" t="s">
        <v>43500</v>
      </c>
      <c r="S1594" s="109">
        <v>591010000</v>
      </c>
      <c r="T1594" s="109">
        <v>100</v>
      </c>
    </row>
    <row r="1595" spans="2:20" ht="15" customHeight="1">
      <c r="B1595" s="90" t="s">
        <v>51083</v>
      </c>
      <c r="C1595" s="418" t="s">
        <v>44743</v>
      </c>
      <c r="D1595" s="135" t="s">
        <v>12050</v>
      </c>
      <c r="E1595" s="270" t="s">
        <v>51084</v>
      </c>
      <c r="F1595" s="270" t="s">
        <v>51085</v>
      </c>
      <c r="G1595" s="270" t="s">
        <v>51086</v>
      </c>
      <c r="H1595" s="270" t="s">
        <v>51087</v>
      </c>
      <c r="I1595" s="270" t="s">
        <v>51088</v>
      </c>
      <c r="J1595" s="285" t="s">
        <v>51089</v>
      </c>
      <c r="K1595" s="285" t="s">
        <v>51090</v>
      </c>
      <c r="L1595" s="210" t="s">
        <v>45700</v>
      </c>
      <c r="M1595" s="94" t="s">
        <v>43499</v>
      </c>
      <c r="N1595" s="97">
        <v>3</v>
      </c>
      <c r="O1595" s="97">
        <v>4300</v>
      </c>
      <c r="P1595" s="121">
        <f>IFERROR(N1595*O1595,0)</f>
        <v>12900</v>
      </c>
      <c r="Q1595" s="89" t="s">
        <v>12042</v>
      </c>
      <c r="R1595" s="224" t="s">
        <v>43500</v>
      </c>
      <c r="S1595" s="109">
        <v>591010000</v>
      </c>
      <c r="T1595" s="109">
        <v>100</v>
      </c>
    </row>
    <row r="1596" spans="2:20" ht="15" customHeight="1">
      <c r="B1596" s="90" t="s">
        <v>51091</v>
      </c>
      <c r="C1596" s="418" t="s">
        <v>44743</v>
      </c>
      <c r="D1596" s="135" t="s">
        <v>12050</v>
      </c>
      <c r="E1596" s="270" t="s">
        <v>51092</v>
      </c>
      <c r="F1596" s="270" t="s">
        <v>51093</v>
      </c>
      <c r="G1596" s="270" t="s">
        <v>51094</v>
      </c>
      <c r="H1596" s="270" t="s">
        <v>51095</v>
      </c>
      <c r="I1596" s="270" t="s">
        <v>51096</v>
      </c>
      <c r="J1596" s="285" t="s">
        <v>51097</v>
      </c>
      <c r="K1596" s="285" t="s">
        <v>51098</v>
      </c>
      <c r="L1596" s="210" t="s">
        <v>45700</v>
      </c>
      <c r="M1596" s="94" t="s">
        <v>43499</v>
      </c>
      <c r="N1596" s="97">
        <v>2</v>
      </c>
      <c r="O1596" s="97">
        <v>15900</v>
      </c>
      <c r="P1596" s="121">
        <f>IFERROR(N1596*O1596,0)</f>
        <v>31800</v>
      </c>
      <c r="Q1596" s="89" t="s">
        <v>12042</v>
      </c>
      <c r="R1596" s="224" t="s">
        <v>43500</v>
      </c>
      <c r="S1596" s="109">
        <v>591010000</v>
      </c>
      <c r="T1596" s="109">
        <v>100</v>
      </c>
    </row>
    <row r="1597" spans="2:20" ht="15" customHeight="1">
      <c r="B1597" s="90" t="s">
        <v>51099</v>
      </c>
      <c r="C1597" s="210" t="s">
        <v>44743</v>
      </c>
      <c r="D1597" s="135" t="s">
        <v>12050</v>
      </c>
      <c r="E1597" s="270" t="s">
        <v>47645</v>
      </c>
      <c r="F1597" s="270" t="s">
        <v>44654</v>
      </c>
      <c r="G1597" s="270" t="s">
        <v>43729</v>
      </c>
      <c r="H1597" s="270" t="s">
        <v>51100</v>
      </c>
      <c r="I1597" s="270" t="s">
        <v>47647</v>
      </c>
      <c r="J1597" s="135" t="s">
        <v>51101</v>
      </c>
      <c r="K1597" s="135" t="s">
        <v>51102</v>
      </c>
      <c r="L1597" s="210" t="s">
        <v>45700</v>
      </c>
      <c r="M1597" s="78" t="s">
        <v>44468</v>
      </c>
      <c r="N1597" s="229">
        <v>1.05</v>
      </c>
      <c r="O1597" s="97">
        <v>595000</v>
      </c>
      <c r="P1597" s="121">
        <f>IFERROR(N1597*O1597,0)</f>
        <v>624750</v>
      </c>
      <c r="Q1597" s="89" t="s">
        <v>12042</v>
      </c>
      <c r="R1597" s="545" t="s">
        <v>43872</v>
      </c>
      <c r="S1597" s="83">
        <v>591010000</v>
      </c>
      <c r="T1597" s="83">
        <v>30</v>
      </c>
    </row>
    <row r="1598" spans="2:20" ht="15" customHeight="1">
      <c r="B1598" s="90" t="s">
        <v>51103</v>
      </c>
      <c r="C1598" s="210" t="s">
        <v>44743</v>
      </c>
      <c r="D1598" s="135" t="s">
        <v>12050</v>
      </c>
      <c r="E1598" s="270" t="s">
        <v>51104</v>
      </c>
      <c r="F1598" s="270" t="s">
        <v>44654</v>
      </c>
      <c r="G1598" s="270" t="s">
        <v>43729</v>
      </c>
      <c r="H1598" s="270" t="s">
        <v>51105</v>
      </c>
      <c r="I1598" s="270" t="s">
        <v>51106</v>
      </c>
      <c r="J1598" s="135" t="s">
        <v>51107</v>
      </c>
      <c r="K1598" s="135" t="s">
        <v>51108</v>
      </c>
      <c r="L1598" s="210" t="s">
        <v>45700</v>
      </c>
      <c r="M1598" s="78" t="s">
        <v>44468</v>
      </c>
      <c r="N1598" s="229">
        <v>1.55</v>
      </c>
      <c r="O1598" s="97">
        <v>480000</v>
      </c>
      <c r="P1598" s="121">
        <f t="shared" ref="P1598:P1661" si="41">IFERROR(N1598*O1598,0)</f>
        <v>744000</v>
      </c>
      <c r="Q1598" s="89" t="s">
        <v>12042</v>
      </c>
      <c r="R1598" s="545" t="s">
        <v>43872</v>
      </c>
      <c r="S1598" s="83">
        <v>591010000</v>
      </c>
      <c r="T1598" s="83">
        <v>30</v>
      </c>
    </row>
    <row r="1599" spans="2:20" ht="15" customHeight="1">
      <c r="B1599" s="90" t="s">
        <v>51109</v>
      </c>
      <c r="C1599" s="210" t="s">
        <v>44743</v>
      </c>
      <c r="D1599" s="135" t="s">
        <v>12050</v>
      </c>
      <c r="E1599" s="270" t="s">
        <v>51110</v>
      </c>
      <c r="F1599" s="270" t="s">
        <v>45715</v>
      </c>
      <c r="G1599" s="270" t="s">
        <v>43722</v>
      </c>
      <c r="H1599" s="270" t="s">
        <v>51111</v>
      </c>
      <c r="I1599" s="270" t="s">
        <v>51112</v>
      </c>
      <c r="J1599" s="135" t="s">
        <v>51113</v>
      </c>
      <c r="K1599" s="135" t="s">
        <v>51114</v>
      </c>
      <c r="L1599" s="210" t="s">
        <v>45700</v>
      </c>
      <c r="M1599" s="78" t="s">
        <v>44468</v>
      </c>
      <c r="N1599" s="229">
        <v>0.40100000000000002</v>
      </c>
      <c r="O1599" s="97">
        <v>2900000</v>
      </c>
      <c r="P1599" s="121">
        <f t="shared" si="41"/>
        <v>1162900</v>
      </c>
      <c r="Q1599" s="89" t="s">
        <v>12042</v>
      </c>
      <c r="R1599" s="545" t="s">
        <v>43872</v>
      </c>
      <c r="S1599" s="83">
        <v>591010000</v>
      </c>
      <c r="T1599" s="83">
        <v>30</v>
      </c>
    </row>
    <row r="1600" spans="2:20" ht="15" customHeight="1">
      <c r="B1600" s="90" t="s">
        <v>51115</v>
      </c>
      <c r="C1600" s="210" t="s">
        <v>44743</v>
      </c>
      <c r="D1600" s="135" t="s">
        <v>12050</v>
      </c>
      <c r="E1600" s="270" t="s">
        <v>51110</v>
      </c>
      <c r="F1600" s="270" t="s">
        <v>50708</v>
      </c>
      <c r="G1600" s="270" t="s">
        <v>43722</v>
      </c>
      <c r="H1600" s="270" t="s">
        <v>51111</v>
      </c>
      <c r="I1600" s="270" t="s">
        <v>51112</v>
      </c>
      <c r="J1600" s="135" t="s">
        <v>51116</v>
      </c>
      <c r="K1600" s="135" t="s">
        <v>51117</v>
      </c>
      <c r="L1600" s="210" t="s">
        <v>45700</v>
      </c>
      <c r="M1600" s="78" t="s">
        <v>44468</v>
      </c>
      <c r="N1600" s="229">
        <v>1.9E-2</v>
      </c>
      <c r="O1600" s="97">
        <v>2100000</v>
      </c>
      <c r="P1600" s="121">
        <f t="shared" si="41"/>
        <v>39900</v>
      </c>
      <c r="Q1600" s="89" t="s">
        <v>12042</v>
      </c>
      <c r="R1600" s="545" t="s">
        <v>43872</v>
      </c>
      <c r="S1600" s="83">
        <v>591010000</v>
      </c>
      <c r="T1600" s="83">
        <v>30</v>
      </c>
    </row>
    <row r="1601" spans="2:20" ht="15" customHeight="1">
      <c r="B1601" s="90" t="s">
        <v>51118</v>
      </c>
      <c r="C1601" s="210" t="s">
        <v>44743</v>
      </c>
      <c r="D1601" s="135" t="s">
        <v>12050</v>
      </c>
      <c r="E1601" s="270" t="s">
        <v>51119</v>
      </c>
      <c r="F1601" s="270" t="s">
        <v>50708</v>
      </c>
      <c r="G1601" s="270" t="s">
        <v>43722</v>
      </c>
      <c r="H1601" s="270" t="s">
        <v>51120</v>
      </c>
      <c r="I1601" s="270" t="s">
        <v>51121</v>
      </c>
      <c r="J1601" s="135" t="s">
        <v>51122</v>
      </c>
      <c r="K1601" s="135" t="s">
        <v>51123</v>
      </c>
      <c r="L1601" s="210" t="s">
        <v>45700</v>
      </c>
      <c r="M1601" s="78" t="s">
        <v>44468</v>
      </c>
      <c r="N1601" s="229">
        <v>7.0000000000000001E-3</v>
      </c>
      <c r="O1601" s="97">
        <v>4200000</v>
      </c>
      <c r="P1601" s="121">
        <f t="shared" si="41"/>
        <v>29400</v>
      </c>
      <c r="Q1601" s="89" t="s">
        <v>12042</v>
      </c>
      <c r="R1601" s="545" t="s">
        <v>43872</v>
      </c>
      <c r="S1601" s="83">
        <v>591010000</v>
      </c>
      <c r="T1601" s="83">
        <v>30</v>
      </c>
    </row>
    <row r="1602" spans="2:20" ht="15" customHeight="1">
      <c r="B1602" s="90" t="s">
        <v>51124</v>
      </c>
      <c r="C1602" s="210" t="s">
        <v>44743</v>
      </c>
      <c r="D1602" s="135" t="s">
        <v>12050</v>
      </c>
      <c r="E1602" s="270" t="s">
        <v>51110</v>
      </c>
      <c r="F1602" s="270" t="s">
        <v>50708</v>
      </c>
      <c r="G1602" s="270" t="s">
        <v>43722</v>
      </c>
      <c r="H1602" s="270" t="s">
        <v>51125</v>
      </c>
      <c r="I1602" s="270" t="s">
        <v>51112</v>
      </c>
      <c r="J1602" s="135" t="s">
        <v>51126</v>
      </c>
      <c r="K1602" s="135" t="s">
        <v>51127</v>
      </c>
      <c r="L1602" s="210" t="s">
        <v>45700</v>
      </c>
      <c r="M1602" s="78" t="s">
        <v>44468</v>
      </c>
      <c r="N1602" s="229">
        <v>0.39</v>
      </c>
      <c r="O1602" s="97">
        <v>2500000</v>
      </c>
      <c r="P1602" s="121">
        <f t="shared" si="41"/>
        <v>975000</v>
      </c>
      <c r="Q1602" s="89" t="s">
        <v>12042</v>
      </c>
      <c r="R1602" s="545" t="s">
        <v>43872</v>
      </c>
      <c r="S1602" s="83">
        <v>591010000</v>
      </c>
      <c r="T1602" s="83">
        <v>30</v>
      </c>
    </row>
    <row r="1603" spans="2:20" ht="15" customHeight="1">
      <c r="B1603" s="90" t="s">
        <v>51128</v>
      </c>
      <c r="C1603" s="210" t="s">
        <v>44743</v>
      </c>
      <c r="D1603" s="135" t="s">
        <v>12050</v>
      </c>
      <c r="E1603" s="270" t="s">
        <v>51129</v>
      </c>
      <c r="F1603" s="270" t="s">
        <v>44674</v>
      </c>
      <c r="G1603" s="270" t="s">
        <v>44679</v>
      </c>
      <c r="H1603" s="270" t="s">
        <v>51130</v>
      </c>
      <c r="I1603" s="270" t="s">
        <v>51131</v>
      </c>
      <c r="J1603" s="135" t="s">
        <v>51132</v>
      </c>
      <c r="K1603" s="135" t="s">
        <v>51133</v>
      </c>
      <c r="L1603" s="210" t="s">
        <v>45700</v>
      </c>
      <c r="M1603" s="78" t="s">
        <v>44468</v>
      </c>
      <c r="N1603" s="229">
        <v>1.9</v>
      </c>
      <c r="O1603" s="97">
        <v>330000</v>
      </c>
      <c r="P1603" s="121">
        <f t="shared" si="41"/>
        <v>627000</v>
      </c>
      <c r="Q1603" s="89" t="s">
        <v>12042</v>
      </c>
      <c r="R1603" s="545" t="s">
        <v>43872</v>
      </c>
      <c r="S1603" s="83">
        <v>591010000</v>
      </c>
      <c r="T1603" s="83">
        <v>30</v>
      </c>
    </row>
    <row r="1604" spans="2:20" ht="15" customHeight="1">
      <c r="B1604" s="90" t="s">
        <v>51134</v>
      </c>
      <c r="C1604" s="210" t="s">
        <v>44743</v>
      </c>
      <c r="D1604" s="135" t="s">
        <v>12050</v>
      </c>
      <c r="E1604" s="270" t="s">
        <v>44705</v>
      </c>
      <c r="F1604" s="270" t="s">
        <v>44674</v>
      </c>
      <c r="G1604" s="270" t="s">
        <v>44679</v>
      </c>
      <c r="H1604" s="270" t="s">
        <v>51135</v>
      </c>
      <c r="I1604" s="270" t="s">
        <v>44751</v>
      </c>
      <c r="J1604" s="135" t="s">
        <v>51136</v>
      </c>
      <c r="K1604" s="135" t="s">
        <v>51137</v>
      </c>
      <c r="L1604" s="210" t="s">
        <v>45700</v>
      </c>
      <c r="M1604" s="78" t="s">
        <v>44468</v>
      </c>
      <c r="N1604" s="229">
        <v>0.39</v>
      </c>
      <c r="O1604" s="97">
        <v>986000</v>
      </c>
      <c r="P1604" s="121">
        <f t="shared" si="41"/>
        <v>384540</v>
      </c>
      <c r="Q1604" s="89" t="s">
        <v>12042</v>
      </c>
      <c r="R1604" s="545" t="s">
        <v>43872</v>
      </c>
      <c r="S1604" s="83">
        <v>591010000</v>
      </c>
      <c r="T1604" s="83">
        <v>30</v>
      </c>
    </row>
    <row r="1605" spans="2:20" ht="15" customHeight="1">
      <c r="B1605" s="90" t="s">
        <v>51138</v>
      </c>
      <c r="C1605" s="210" t="s">
        <v>44743</v>
      </c>
      <c r="D1605" s="135" t="s">
        <v>12050</v>
      </c>
      <c r="E1605" s="270" t="s">
        <v>51139</v>
      </c>
      <c r="F1605" s="270" t="s">
        <v>44674</v>
      </c>
      <c r="G1605" s="270" t="s">
        <v>44679</v>
      </c>
      <c r="H1605" s="270" t="s">
        <v>51140</v>
      </c>
      <c r="I1605" s="270" t="s">
        <v>51141</v>
      </c>
      <c r="J1605" s="135" t="s">
        <v>51142</v>
      </c>
      <c r="K1605" s="135" t="s">
        <v>51143</v>
      </c>
      <c r="L1605" s="210" t="s">
        <v>45700</v>
      </c>
      <c r="M1605" s="78" t="s">
        <v>44468</v>
      </c>
      <c r="N1605" s="229">
        <v>0.1</v>
      </c>
      <c r="O1605" s="97">
        <v>332000</v>
      </c>
      <c r="P1605" s="121">
        <f t="shared" si="41"/>
        <v>33200</v>
      </c>
      <c r="Q1605" s="89" t="s">
        <v>12042</v>
      </c>
      <c r="R1605" s="545" t="s">
        <v>43872</v>
      </c>
      <c r="S1605" s="83">
        <v>591010000</v>
      </c>
      <c r="T1605" s="83">
        <v>30</v>
      </c>
    </row>
    <row r="1606" spans="2:20" ht="15" customHeight="1">
      <c r="B1606" s="90" t="s">
        <v>51144</v>
      </c>
      <c r="C1606" s="210" t="s">
        <v>44743</v>
      </c>
      <c r="D1606" s="135" t="s">
        <v>12050</v>
      </c>
      <c r="E1606" s="270" t="s">
        <v>48004</v>
      </c>
      <c r="F1606" s="270" t="s">
        <v>48000</v>
      </c>
      <c r="G1606" s="270" t="s">
        <v>43741</v>
      </c>
      <c r="H1606" s="270" t="s">
        <v>51145</v>
      </c>
      <c r="I1606" s="270" t="s">
        <v>48006</v>
      </c>
      <c r="J1606" s="135" t="s">
        <v>51146</v>
      </c>
      <c r="K1606" s="135" t="s">
        <v>51147</v>
      </c>
      <c r="L1606" s="210" t="s">
        <v>45700</v>
      </c>
      <c r="M1606" s="78" t="s">
        <v>44468</v>
      </c>
      <c r="N1606" s="229">
        <v>0.13</v>
      </c>
      <c r="O1606" s="97">
        <v>345000</v>
      </c>
      <c r="P1606" s="121">
        <f t="shared" si="41"/>
        <v>44850</v>
      </c>
      <c r="Q1606" s="89" t="s">
        <v>12042</v>
      </c>
      <c r="R1606" s="545" t="s">
        <v>43872</v>
      </c>
      <c r="S1606" s="83">
        <v>591010000</v>
      </c>
      <c r="T1606" s="83">
        <v>30</v>
      </c>
    </row>
    <row r="1607" spans="2:20" ht="15" customHeight="1">
      <c r="B1607" s="90" t="s">
        <v>51148</v>
      </c>
      <c r="C1607" s="210" t="s">
        <v>44743</v>
      </c>
      <c r="D1607" s="135" t="s">
        <v>12050</v>
      </c>
      <c r="E1607" s="270" t="s">
        <v>51149</v>
      </c>
      <c r="F1607" s="270" t="s">
        <v>46283</v>
      </c>
      <c r="G1607" s="270" t="s">
        <v>46284</v>
      </c>
      <c r="H1607" s="270" t="s">
        <v>51150</v>
      </c>
      <c r="I1607" s="270" t="s">
        <v>51151</v>
      </c>
      <c r="J1607" s="135" t="s">
        <v>51152</v>
      </c>
      <c r="K1607" s="135" t="s">
        <v>51153</v>
      </c>
      <c r="L1607" s="210" t="s">
        <v>45700</v>
      </c>
      <c r="M1607" s="78" t="s">
        <v>44468</v>
      </c>
      <c r="N1607" s="229">
        <v>4.2999999999999997E-2</v>
      </c>
      <c r="O1607" s="97">
        <v>2600000</v>
      </c>
      <c r="P1607" s="121">
        <f t="shared" si="41"/>
        <v>111799.99999999999</v>
      </c>
      <c r="Q1607" s="89" t="s">
        <v>12042</v>
      </c>
      <c r="R1607" s="545" t="s">
        <v>43872</v>
      </c>
      <c r="S1607" s="83">
        <v>591010000</v>
      </c>
      <c r="T1607" s="83">
        <v>30</v>
      </c>
    </row>
    <row r="1608" spans="2:20" ht="15" customHeight="1">
      <c r="B1608" s="90" t="s">
        <v>51154</v>
      </c>
      <c r="C1608" s="210" t="s">
        <v>44743</v>
      </c>
      <c r="D1608" s="135" t="s">
        <v>12050</v>
      </c>
      <c r="E1608" s="270" t="s">
        <v>51149</v>
      </c>
      <c r="F1608" s="270" t="s">
        <v>46283</v>
      </c>
      <c r="G1608" s="270" t="s">
        <v>46284</v>
      </c>
      <c r="H1608" s="270" t="s">
        <v>51150</v>
      </c>
      <c r="I1608" s="270" t="s">
        <v>51151</v>
      </c>
      <c r="J1608" s="135" t="s">
        <v>51155</v>
      </c>
      <c r="K1608" s="135" t="s">
        <v>51156</v>
      </c>
      <c r="L1608" s="210" t="s">
        <v>45700</v>
      </c>
      <c r="M1608" s="78" t="s">
        <v>44468</v>
      </c>
      <c r="N1608" s="229">
        <v>0.01</v>
      </c>
      <c r="O1608" s="97">
        <v>2000000</v>
      </c>
      <c r="P1608" s="121">
        <f t="shared" si="41"/>
        <v>20000</v>
      </c>
      <c r="Q1608" s="89" t="s">
        <v>12042</v>
      </c>
      <c r="R1608" s="545" t="s">
        <v>43872</v>
      </c>
      <c r="S1608" s="83">
        <v>591010000</v>
      </c>
      <c r="T1608" s="83">
        <v>30</v>
      </c>
    </row>
    <row r="1609" spans="2:20" ht="15" customHeight="1">
      <c r="B1609" s="90" t="s">
        <v>51157</v>
      </c>
      <c r="C1609" s="210" t="s">
        <v>44743</v>
      </c>
      <c r="D1609" s="135" t="s">
        <v>12050</v>
      </c>
      <c r="E1609" s="270" t="s">
        <v>50736</v>
      </c>
      <c r="F1609" s="270" t="s">
        <v>44654</v>
      </c>
      <c r="G1609" s="270" t="s">
        <v>43729</v>
      </c>
      <c r="H1609" s="270" t="s">
        <v>50737</v>
      </c>
      <c r="I1609" s="270" t="s">
        <v>50738</v>
      </c>
      <c r="J1609" s="135" t="s">
        <v>51158</v>
      </c>
      <c r="K1609" s="135" t="s">
        <v>51159</v>
      </c>
      <c r="L1609" s="210" t="s">
        <v>45700</v>
      </c>
      <c r="M1609" s="78" t="s">
        <v>44468</v>
      </c>
      <c r="N1609" s="229">
        <v>7.1999999999999995E-2</v>
      </c>
      <c r="O1609" s="97">
        <v>815000</v>
      </c>
      <c r="P1609" s="121">
        <f t="shared" si="41"/>
        <v>58679.999999999993</v>
      </c>
      <c r="Q1609" s="89" t="s">
        <v>12042</v>
      </c>
      <c r="R1609" s="545" t="s">
        <v>43872</v>
      </c>
      <c r="S1609" s="83">
        <v>591010000</v>
      </c>
      <c r="T1609" s="83">
        <v>30</v>
      </c>
    </row>
    <row r="1610" spans="2:20" ht="15" customHeight="1">
      <c r="B1610" s="90" t="s">
        <v>51160</v>
      </c>
      <c r="C1610" s="135" t="s">
        <v>44743</v>
      </c>
      <c r="D1610" s="135" t="s">
        <v>12050</v>
      </c>
      <c r="E1610" s="135" t="s">
        <v>51161</v>
      </c>
      <c r="F1610" s="135" t="s">
        <v>47173</v>
      </c>
      <c r="G1610" s="135" t="s">
        <v>43930</v>
      </c>
      <c r="H1610" s="135" t="s">
        <v>51162</v>
      </c>
      <c r="I1610" s="135" t="s">
        <v>51163</v>
      </c>
      <c r="J1610" s="135" t="s">
        <v>51164</v>
      </c>
      <c r="K1610" s="135" t="s">
        <v>51165</v>
      </c>
      <c r="L1610" s="135" t="s">
        <v>45700</v>
      </c>
      <c r="M1610" s="94" t="s">
        <v>43499</v>
      </c>
      <c r="N1610" s="115">
        <v>22</v>
      </c>
      <c r="O1610" s="115">
        <v>1650</v>
      </c>
      <c r="P1610" s="121">
        <f t="shared" si="41"/>
        <v>36300</v>
      </c>
      <c r="Q1610" s="109" t="s">
        <v>12042</v>
      </c>
      <c r="R1610" s="109" t="s">
        <v>43915</v>
      </c>
      <c r="S1610" s="109">
        <v>591010000</v>
      </c>
      <c r="T1610" s="109">
        <v>50</v>
      </c>
    </row>
    <row r="1611" spans="2:20" ht="15" customHeight="1">
      <c r="B1611" s="90" t="s">
        <v>51166</v>
      </c>
      <c r="C1611" s="135" t="s">
        <v>44743</v>
      </c>
      <c r="D1611" s="135" t="s">
        <v>12050</v>
      </c>
      <c r="E1611" s="135" t="s">
        <v>51161</v>
      </c>
      <c r="F1611" s="135" t="s">
        <v>47173</v>
      </c>
      <c r="G1611" s="135" t="s">
        <v>43930</v>
      </c>
      <c r="H1611" s="135" t="s">
        <v>51162</v>
      </c>
      <c r="I1611" s="135" t="s">
        <v>51163</v>
      </c>
      <c r="J1611" s="135" t="s">
        <v>47176</v>
      </c>
      <c r="K1611" s="135" t="s">
        <v>47176</v>
      </c>
      <c r="L1611" s="135" t="s">
        <v>45700</v>
      </c>
      <c r="M1611" s="94" t="s">
        <v>43499</v>
      </c>
      <c r="N1611" s="115">
        <v>70</v>
      </c>
      <c r="O1611" s="115">
        <v>45</v>
      </c>
      <c r="P1611" s="121">
        <f t="shared" si="41"/>
        <v>3150</v>
      </c>
      <c r="Q1611" s="109" t="s">
        <v>12042</v>
      </c>
      <c r="R1611" s="109" t="s">
        <v>43915</v>
      </c>
      <c r="S1611" s="109">
        <v>591010000</v>
      </c>
      <c r="T1611" s="109">
        <v>50</v>
      </c>
    </row>
    <row r="1612" spans="2:20" ht="15" customHeight="1">
      <c r="B1612" s="90" t="s">
        <v>51167</v>
      </c>
      <c r="C1612" s="135" t="s">
        <v>44743</v>
      </c>
      <c r="D1612" s="135" t="s">
        <v>12050</v>
      </c>
      <c r="E1612" s="135" t="s">
        <v>51161</v>
      </c>
      <c r="F1612" s="135" t="s">
        <v>47173</v>
      </c>
      <c r="G1612" s="135" t="s">
        <v>43930</v>
      </c>
      <c r="H1612" s="135" t="s">
        <v>51162</v>
      </c>
      <c r="I1612" s="135" t="s">
        <v>51163</v>
      </c>
      <c r="J1612" s="135" t="s">
        <v>51168</v>
      </c>
      <c r="K1612" s="135" t="s">
        <v>51168</v>
      </c>
      <c r="L1612" s="135" t="s">
        <v>45700</v>
      </c>
      <c r="M1612" s="94" t="s">
        <v>43499</v>
      </c>
      <c r="N1612" s="115">
        <v>42</v>
      </c>
      <c r="O1612" s="115">
        <v>50</v>
      </c>
      <c r="P1612" s="121">
        <f t="shared" si="41"/>
        <v>2100</v>
      </c>
      <c r="Q1612" s="109" t="s">
        <v>12042</v>
      </c>
      <c r="R1612" s="109" t="s">
        <v>43915</v>
      </c>
      <c r="S1612" s="109">
        <v>591010000</v>
      </c>
      <c r="T1612" s="109">
        <v>50</v>
      </c>
    </row>
    <row r="1613" spans="2:20" ht="15" customHeight="1">
      <c r="B1613" s="90" t="s">
        <v>51169</v>
      </c>
      <c r="C1613" s="135" t="s">
        <v>44743</v>
      </c>
      <c r="D1613" s="135" t="s">
        <v>12050</v>
      </c>
      <c r="E1613" s="135" t="s">
        <v>51161</v>
      </c>
      <c r="F1613" s="135" t="s">
        <v>47173</v>
      </c>
      <c r="G1613" s="135" t="s">
        <v>43930</v>
      </c>
      <c r="H1613" s="135" t="s">
        <v>51162</v>
      </c>
      <c r="I1613" s="135" t="s">
        <v>51163</v>
      </c>
      <c r="J1613" s="135" t="s">
        <v>51170</v>
      </c>
      <c r="K1613" s="135" t="s">
        <v>51170</v>
      </c>
      <c r="L1613" s="135" t="s">
        <v>45700</v>
      </c>
      <c r="M1613" s="94" t="s">
        <v>43499</v>
      </c>
      <c r="N1613" s="115">
        <v>54</v>
      </c>
      <c r="O1613" s="115">
        <v>100</v>
      </c>
      <c r="P1613" s="121">
        <f t="shared" si="41"/>
        <v>5400</v>
      </c>
      <c r="Q1613" s="109" t="s">
        <v>12042</v>
      </c>
      <c r="R1613" s="109" t="s">
        <v>43915</v>
      </c>
      <c r="S1613" s="109">
        <v>591010000</v>
      </c>
      <c r="T1613" s="109">
        <v>50</v>
      </c>
    </row>
    <row r="1614" spans="2:20" ht="15" customHeight="1">
      <c r="B1614" s="90" t="s">
        <v>51171</v>
      </c>
      <c r="C1614" s="135" t="s">
        <v>44743</v>
      </c>
      <c r="D1614" s="135" t="s">
        <v>12050</v>
      </c>
      <c r="E1614" s="135" t="s">
        <v>51161</v>
      </c>
      <c r="F1614" s="135" t="s">
        <v>47173</v>
      </c>
      <c r="G1614" s="135" t="s">
        <v>43930</v>
      </c>
      <c r="H1614" s="135" t="s">
        <v>51162</v>
      </c>
      <c r="I1614" s="135" t="s">
        <v>51163</v>
      </c>
      <c r="J1614" s="135" t="s">
        <v>51172</v>
      </c>
      <c r="K1614" s="135" t="s">
        <v>51172</v>
      </c>
      <c r="L1614" s="135" t="s">
        <v>45700</v>
      </c>
      <c r="M1614" s="94" t="s">
        <v>43499</v>
      </c>
      <c r="N1614" s="115">
        <v>48</v>
      </c>
      <c r="O1614" s="115">
        <v>80</v>
      </c>
      <c r="P1614" s="121">
        <f t="shared" si="41"/>
        <v>3840</v>
      </c>
      <c r="Q1614" s="109" t="s">
        <v>12042</v>
      </c>
      <c r="R1614" s="109" t="s">
        <v>43915</v>
      </c>
      <c r="S1614" s="109">
        <v>591010000</v>
      </c>
      <c r="T1614" s="109">
        <v>50</v>
      </c>
    </row>
    <row r="1615" spans="2:20" ht="15" customHeight="1">
      <c r="B1615" s="90" t="s">
        <v>51173</v>
      </c>
      <c r="C1615" s="135" t="s">
        <v>44743</v>
      </c>
      <c r="D1615" s="135" t="s">
        <v>12050</v>
      </c>
      <c r="E1615" s="135" t="s">
        <v>51161</v>
      </c>
      <c r="F1615" s="135" t="s">
        <v>47173</v>
      </c>
      <c r="G1615" s="135" t="s">
        <v>43930</v>
      </c>
      <c r="H1615" s="135" t="s">
        <v>51162</v>
      </c>
      <c r="I1615" s="135" t="s">
        <v>51163</v>
      </c>
      <c r="J1615" s="135" t="s">
        <v>51174</v>
      </c>
      <c r="K1615" s="135" t="s">
        <v>51174</v>
      </c>
      <c r="L1615" s="135" t="s">
        <v>45700</v>
      </c>
      <c r="M1615" s="94" t="s">
        <v>43499</v>
      </c>
      <c r="N1615" s="115">
        <v>54</v>
      </c>
      <c r="O1615" s="115">
        <v>130</v>
      </c>
      <c r="P1615" s="121">
        <f t="shared" si="41"/>
        <v>7020</v>
      </c>
      <c r="Q1615" s="109" t="s">
        <v>12042</v>
      </c>
      <c r="R1615" s="109" t="s">
        <v>43915</v>
      </c>
      <c r="S1615" s="109">
        <v>591010000</v>
      </c>
      <c r="T1615" s="109">
        <v>50</v>
      </c>
    </row>
    <row r="1616" spans="2:20" ht="15" customHeight="1">
      <c r="B1616" s="90" t="s">
        <v>51175</v>
      </c>
      <c r="C1616" s="135" t="s">
        <v>44743</v>
      </c>
      <c r="D1616" s="135" t="s">
        <v>12050</v>
      </c>
      <c r="E1616" s="135" t="s">
        <v>51161</v>
      </c>
      <c r="F1616" s="135" t="s">
        <v>47173</v>
      </c>
      <c r="G1616" s="135" t="s">
        <v>43930</v>
      </c>
      <c r="H1616" s="135" t="s">
        <v>51162</v>
      </c>
      <c r="I1616" s="135" t="s">
        <v>51163</v>
      </c>
      <c r="J1616" s="135" t="s">
        <v>51176</v>
      </c>
      <c r="K1616" s="135" t="s">
        <v>51176</v>
      </c>
      <c r="L1616" s="135" t="s">
        <v>45700</v>
      </c>
      <c r="M1616" s="94" t="s">
        <v>43499</v>
      </c>
      <c r="N1616" s="115">
        <v>36</v>
      </c>
      <c r="O1616" s="115">
        <v>210</v>
      </c>
      <c r="P1616" s="121">
        <f t="shared" si="41"/>
        <v>7560</v>
      </c>
      <c r="Q1616" s="109" t="s">
        <v>12042</v>
      </c>
      <c r="R1616" s="109" t="s">
        <v>43915</v>
      </c>
      <c r="S1616" s="109">
        <v>591010000</v>
      </c>
      <c r="T1616" s="109">
        <v>50</v>
      </c>
    </row>
    <row r="1617" spans="2:20" ht="15" customHeight="1">
      <c r="B1617" s="90" t="s">
        <v>51177</v>
      </c>
      <c r="C1617" s="135" t="s">
        <v>44743</v>
      </c>
      <c r="D1617" s="135" t="s">
        <v>12050</v>
      </c>
      <c r="E1617" s="135" t="s">
        <v>51161</v>
      </c>
      <c r="F1617" s="135" t="s">
        <v>47173</v>
      </c>
      <c r="G1617" s="135" t="s">
        <v>43930</v>
      </c>
      <c r="H1617" s="135" t="s">
        <v>51162</v>
      </c>
      <c r="I1617" s="135" t="s">
        <v>51163</v>
      </c>
      <c r="J1617" s="135" t="s">
        <v>51178</v>
      </c>
      <c r="K1617" s="135" t="s">
        <v>51178</v>
      </c>
      <c r="L1617" s="135" t="s">
        <v>45700</v>
      </c>
      <c r="M1617" s="94" t="s">
        <v>43499</v>
      </c>
      <c r="N1617" s="115">
        <v>40</v>
      </c>
      <c r="O1617" s="115">
        <v>220</v>
      </c>
      <c r="P1617" s="121">
        <f t="shared" si="41"/>
        <v>8800</v>
      </c>
      <c r="Q1617" s="109" t="s">
        <v>12042</v>
      </c>
      <c r="R1617" s="109" t="s">
        <v>43915</v>
      </c>
      <c r="S1617" s="109">
        <v>591010000</v>
      </c>
      <c r="T1617" s="109">
        <v>50</v>
      </c>
    </row>
    <row r="1618" spans="2:20" ht="15" customHeight="1">
      <c r="B1618" s="90" t="s">
        <v>51179</v>
      </c>
      <c r="C1618" s="135" t="s">
        <v>44743</v>
      </c>
      <c r="D1618" s="135" t="s">
        <v>12050</v>
      </c>
      <c r="E1618" s="135" t="s">
        <v>51161</v>
      </c>
      <c r="F1618" s="135" t="s">
        <v>47173</v>
      </c>
      <c r="G1618" s="135" t="s">
        <v>43930</v>
      </c>
      <c r="H1618" s="135" t="s">
        <v>51162</v>
      </c>
      <c r="I1618" s="135" t="s">
        <v>51163</v>
      </c>
      <c r="J1618" s="135" t="s">
        <v>51180</v>
      </c>
      <c r="K1618" s="135" t="s">
        <v>51180</v>
      </c>
      <c r="L1618" s="135" t="s">
        <v>45700</v>
      </c>
      <c r="M1618" s="94" t="s">
        <v>43499</v>
      </c>
      <c r="N1618" s="115">
        <v>92</v>
      </c>
      <c r="O1618" s="115">
        <v>260</v>
      </c>
      <c r="P1618" s="121">
        <f t="shared" si="41"/>
        <v>23920</v>
      </c>
      <c r="Q1618" s="109" t="s">
        <v>12042</v>
      </c>
      <c r="R1618" s="109" t="s">
        <v>43915</v>
      </c>
      <c r="S1618" s="109">
        <v>591010000</v>
      </c>
      <c r="T1618" s="109">
        <v>50</v>
      </c>
    </row>
    <row r="1619" spans="2:20" ht="15" customHeight="1">
      <c r="B1619" s="90" t="s">
        <v>51181</v>
      </c>
      <c r="C1619" s="135" t="s">
        <v>44743</v>
      </c>
      <c r="D1619" s="135" t="s">
        <v>12050</v>
      </c>
      <c r="E1619" s="135" t="s">
        <v>51161</v>
      </c>
      <c r="F1619" s="135" t="s">
        <v>47173</v>
      </c>
      <c r="G1619" s="135" t="s">
        <v>43930</v>
      </c>
      <c r="H1619" s="135" t="s">
        <v>51162</v>
      </c>
      <c r="I1619" s="135" t="s">
        <v>51163</v>
      </c>
      <c r="J1619" s="135" t="s">
        <v>51182</v>
      </c>
      <c r="K1619" s="135" t="s">
        <v>51182</v>
      </c>
      <c r="L1619" s="135" t="s">
        <v>45700</v>
      </c>
      <c r="M1619" s="94" t="s">
        <v>43499</v>
      </c>
      <c r="N1619" s="115">
        <v>12</v>
      </c>
      <c r="O1619" s="115">
        <v>380</v>
      </c>
      <c r="P1619" s="121">
        <f t="shared" si="41"/>
        <v>4560</v>
      </c>
      <c r="Q1619" s="109" t="s">
        <v>12042</v>
      </c>
      <c r="R1619" s="109" t="s">
        <v>43915</v>
      </c>
      <c r="S1619" s="109">
        <v>591010000</v>
      </c>
      <c r="T1619" s="109">
        <v>50</v>
      </c>
    </row>
    <row r="1620" spans="2:20" ht="15" customHeight="1">
      <c r="B1620" s="90" t="s">
        <v>51183</v>
      </c>
      <c r="C1620" s="135" t="s">
        <v>44743</v>
      </c>
      <c r="D1620" s="135" t="s">
        <v>12050</v>
      </c>
      <c r="E1620" s="135" t="s">
        <v>51161</v>
      </c>
      <c r="F1620" s="135" t="s">
        <v>47173</v>
      </c>
      <c r="G1620" s="135" t="s">
        <v>43930</v>
      </c>
      <c r="H1620" s="135" t="s">
        <v>51162</v>
      </c>
      <c r="I1620" s="135" t="s">
        <v>51163</v>
      </c>
      <c r="J1620" s="135" t="s">
        <v>51184</v>
      </c>
      <c r="K1620" s="135" t="s">
        <v>51184</v>
      </c>
      <c r="L1620" s="135" t="s">
        <v>45700</v>
      </c>
      <c r="M1620" s="94" t="s">
        <v>43499</v>
      </c>
      <c r="N1620" s="115">
        <v>30</v>
      </c>
      <c r="O1620" s="115">
        <v>700</v>
      </c>
      <c r="P1620" s="121">
        <f t="shared" si="41"/>
        <v>21000</v>
      </c>
      <c r="Q1620" s="109" t="s">
        <v>12042</v>
      </c>
      <c r="R1620" s="109" t="s">
        <v>43915</v>
      </c>
      <c r="S1620" s="109">
        <v>591010000</v>
      </c>
      <c r="T1620" s="109">
        <v>50</v>
      </c>
    </row>
    <row r="1621" spans="2:20" ht="15" customHeight="1">
      <c r="B1621" s="90" t="s">
        <v>51185</v>
      </c>
      <c r="C1621" s="135" t="s">
        <v>44743</v>
      </c>
      <c r="D1621" s="135" t="s">
        <v>12050</v>
      </c>
      <c r="E1621" s="135" t="s">
        <v>51161</v>
      </c>
      <c r="F1621" s="135" t="s">
        <v>47173</v>
      </c>
      <c r="G1621" s="135" t="s">
        <v>43930</v>
      </c>
      <c r="H1621" s="135" t="s">
        <v>51162</v>
      </c>
      <c r="I1621" s="135" t="s">
        <v>51163</v>
      </c>
      <c r="J1621" s="135" t="s">
        <v>51186</v>
      </c>
      <c r="K1621" s="135" t="s">
        <v>51186</v>
      </c>
      <c r="L1621" s="135" t="s">
        <v>45700</v>
      </c>
      <c r="M1621" s="94" t="s">
        <v>43499</v>
      </c>
      <c r="N1621" s="115">
        <v>84</v>
      </c>
      <c r="O1621" s="115">
        <v>1200</v>
      </c>
      <c r="P1621" s="121">
        <f t="shared" si="41"/>
        <v>100800</v>
      </c>
      <c r="Q1621" s="109" t="s">
        <v>12042</v>
      </c>
      <c r="R1621" s="109" t="s">
        <v>43915</v>
      </c>
      <c r="S1621" s="109">
        <v>591010000</v>
      </c>
      <c r="T1621" s="109">
        <v>50</v>
      </c>
    </row>
    <row r="1622" spans="2:20" ht="15" customHeight="1">
      <c r="B1622" s="90" t="s">
        <v>51187</v>
      </c>
      <c r="C1622" s="135" t="s">
        <v>44743</v>
      </c>
      <c r="D1622" s="135" t="s">
        <v>12050</v>
      </c>
      <c r="E1622" s="135" t="s">
        <v>51188</v>
      </c>
      <c r="F1622" s="135" t="s">
        <v>51189</v>
      </c>
      <c r="G1622" s="135" t="s">
        <v>49171</v>
      </c>
      <c r="H1622" s="135" t="s">
        <v>51190</v>
      </c>
      <c r="I1622" s="135" t="s">
        <v>51191</v>
      </c>
      <c r="J1622" s="135" t="s">
        <v>51192</v>
      </c>
      <c r="K1622" s="135" t="s">
        <v>51193</v>
      </c>
      <c r="L1622" s="135" t="s">
        <v>45700</v>
      </c>
      <c r="M1622" s="94" t="s">
        <v>43871</v>
      </c>
      <c r="N1622" s="115">
        <v>5</v>
      </c>
      <c r="O1622" s="115">
        <v>1500</v>
      </c>
      <c r="P1622" s="121">
        <f t="shared" si="41"/>
        <v>7500</v>
      </c>
      <c r="Q1622" s="109" t="s">
        <v>12042</v>
      </c>
      <c r="R1622" s="109" t="s">
        <v>43915</v>
      </c>
      <c r="S1622" s="109">
        <v>591010000</v>
      </c>
      <c r="T1622" s="109">
        <v>50</v>
      </c>
    </row>
    <row r="1623" spans="2:20" ht="15" customHeight="1">
      <c r="B1623" s="90" t="s">
        <v>51194</v>
      </c>
      <c r="C1623" s="135" t="s">
        <v>44743</v>
      </c>
      <c r="D1623" s="135" t="s">
        <v>12050</v>
      </c>
      <c r="E1623" s="135" t="s">
        <v>51188</v>
      </c>
      <c r="F1623" s="135" t="s">
        <v>51189</v>
      </c>
      <c r="G1623" s="135" t="s">
        <v>49171</v>
      </c>
      <c r="H1623" s="135" t="s">
        <v>51190</v>
      </c>
      <c r="I1623" s="135" t="s">
        <v>51191</v>
      </c>
      <c r="J1623" s="135" t="s">
        <v>51195</v>
      </c>
      <c r="K1623" s="135" t="s">
        <v>51196</v>
      </c>
      <c r="L1623" s="135" t="s">
        <v>45700</v>
      </c>
      <c r="M1623" s="94" t="s">
        <v>43871</v>
      </c>
      <c r="N1623" s="115">
        <v>9</v>
      </c>
      <c r="O1623" s="115">
        <v>850</v>
      </c>
      <c r="P1623" s="121">
        <f t="shared" si="41"/>
        <v>7650</v>
      </c>
      <c r="Q1623" s="109" t="s">
        <v>12042</v>
      </c>
      <c r="R1623" s="109" t="s">
        <v>43915</v>
      </c>
      <c r="S1623" s="109">
        <v>591010000</v>
      </c>
      <c r="T1623" s="109">
        <v>50</v>
      </c>
    </row>
    <row r="1624" spans="2:20" ht="15" customHeight="1">
      <c r="B1624" s="90" t="s">
        <v>51197</v>
      </c>
      <c r="C1624" s="135" t="s">
        <v>44743</v>
      </c>
      <c r="D1624" s="135" t="s">
        <v>12050</v>
      </c>
      <c r="E1624" s="135" t="s">
        <v>51188</v>
      </c>
      <c r="F1624" s="135" t="s">
        <v>51189</v>
      </c>
      <c r="G1624" s="135" t="s">
        <v>49171</v>
      </c>
      <c r="H1624" s="135" t="s">
        <v>51190</v>
      </c>
      <c r="I1624" s="135" t="s">
        <v>51191</v>
      </c>
      <c r="J1624" s="135" t="s">
        <v>51198</v>
      </c>
      <c r="K1624" s="135" t="s">
        <v>51199</v>
      </c>
      <c r="L1624" s="135" t="s">
        <v>45700</v>
      </c>
      <c r="M1624" s="94" t="s">
        <v>43871</v>
      </c>
      <c r="N1624" s="115">
        <v>56</v>
      </c>
      <c r="O1624" s="115">
        <v>25000</v>
      </c>
      <c r="P1624" s="121">
        <f t="shared" si="41"/>
        <v>1400000</v>
      </c>
      <c r="Q1624" s="109" t="s">
        <v>12042</v>
      </c>
      <c r="R1624" s="109" t="s">
        <v>43915</v>
      </c>
      <c r="S1624" s="109">
        <v>591010000</v>
      </c>
      <c r="T1624" s="109">
        <v>50</v>
      </c>
    </row>
    <row r="1625" spans="2:20" ht="15" customHeight="1">
      <c r="B1625" s="90" t="s">
        <v>51200</v>
      </c>
      <c r="C1625" s="135" t="s">
        <v>44743</v>
      </c>
      <c r="D1625" s="135" t="s">
        <v>12050</v>
      </c>
      <c r="E1625" s="135" t="s">
        <v>51188</v>
      </c>
      <c r="F1625" s="135" t="s">
        <v>51189</v>
      </c>
      <c r="G1625" s="135" t="s">
        <v>49171</v>
      </c>
      <c r="H1625" s="135" t="s">
        <v>51190</v>
      </c>
      <c r="I1625" s="135" t="s">
        <v>51191</v>
      </c>
      <c r="J1625" s="135" t="s">
        <v>51201</v>
      </c>
      <c r="K1625" s="135" t="s">
        <v>51202</v>
      </c>
      <c r="L1625" s="135" t="s">
        <v>45700</v>
      </c>
      <c r="M1625" s="94" t="s">
        <v>43871</v>
      </c>
      <c r="N1625" s="115">
        <v>69</v>
      </c>
      <c r="O1625" s="115">
        <v>6600</v>
      </c>
      <c r="P1625" s="121">
        <f t="shared" si="41"/>
        <v>455400</v>
      </c>
      <c r="Q1625" s="109" t="s">
        <v>12042</v>
      </c>
      <c r="R1625" s="109" t="s">
        <v>43915</v>
      </c>
      <c r="S1625" s="109">
        <v>591010000</v>
      </c>
      <c r="T1625" s="109">
        <v>50</v>
      </c>
    </row>
    <row r="1626" spans="2:20" ht="15" customHeight="1">
      <c r="B1626" s="90" t="s">
        <v>51203</v>
      </c>
      <c r="C1626" s="135" t="s">
        <v>44743</v>
      </c>
      <c r="D1626" s="135" t="s">
        <v>12050</v>
      </c>
      <c r="E1626" s="135" t="s">
        <v>51188</v>
      </c>
      <c r="F1626" s="135" t="s">
        <v>51189</v>
      </c>
      <c r="G1626" s="135" t="s">
        <v>49171</v>
      </c>
      <c r="H1626" s="135" t="s">
        <v>51190</v>
      </c>
      <c r="I1626" s="135" t="s">
        <v>51191</v>
      </c>
      <c r="J1626" s="135" t="s">
        <v>51204</v>
      </c>
      <c r="K1626" s="135" t="s">
        <v>51205</v>
      </c>
      <c r="L1626" s="135" t="s">
        <v>45700</v>
      </c>
      <c r="M1626" s="94" t="s">
        <v>43871</v>
      </c>
      <c r="N1626" s="115">
        <v>14</v>
      </c>
      <c r="O1626" s="115">
        <v>31000</v>
      </c>
      <c r="P1626" s="121">
        <f t="shared" si="41"/>
        <v>434000</v>
      </c>
      <c r="Q1626" s="109" t="s">
        <v>12042</v>
      </c>
      <c r="R1626" s="109" t="s">
        <v>43915</v>
      </c>
      <c r="S1626" s="109">
        <v>591010000</v>
      </c>
      <c r="T1626" s="109">
        <v>50</v>
      </c>
    </row>
    <row r="1627" spans="2:20" ht="15" customHeight="1">
      <c r="B1627" s="90" t="s">
        <v>51206</v>
      </c>
      <c r="C1627" s="135" t="s">
        <v>44743</v>
      </c>
      <c r="D1627" s="135" t="s">
        <v>12050</v>
      </c>
      <c r="E1627" s="135" t="s">
        <v>51207</v>
      </c>
      <c r="F1627" s="135" t="s">
        <v>51208</v>
      </c>
      <c r="G1627" s="135" t="s">
        <v>51209</v>
      </c>
      <c r="H1627" s="135" t="s">
        <v>51210</v>
      </c>
      <c r="I1627" s="135" t="s">
        <v>51211</v>
      </c>
      <c r="J1627" s="135" t="s">
        <v>51212</v>
      </c>
      <c r="K1627" s="135" t="s">
        <v>51213</v>
      </c>
      <c r="L1627" s="135" t="s">
        <v>45700</v>
      </c>
      <c r="M1627" s="94" t="s">
        <v>43499</v>
      </c>
      <c r="N1627" s="115">
        <v>81</v>
      </c>
      <c r="O1627" s="115">
        <v>1600</v>
      </c>
      <c r="P1627" s="121">
        <f t="shared" si="41"/>
        <v>129600</v>
      </c>
      <c r="Q1627" s="109" t="s">
        <v>12042</v>
      </c>
      <c r="R1627" s="109" t="s">
        <v>43915</v>
      </c>
      <c r="S1627" s="109">
        <v>591010000</v>
      </c>
      <c r="T1627" s="109">
        <v>50</v>
      </c>
    </row>
    <row r="1628" spans="2:20" ht="15" customHeight="1">
      <c r="B1628" s="90" t="s">
        <v>51214</v>
      </c>
      <c r="C1628" s="135" t="s">
        <v>44743</v>
      </c>
      <c r="D1628" s="135" t="s">
        <v>12050</v>
      </c>
      <c r="E1628" s="135" t="s">
        <v>51215</v>
      </c>
      <c r="F1628" s="135" t="s">
        <v>51208</v>
      </c>
      <c r="G1628" s="135" t="s">
        <v>51209</v>
      </c>
      <c r="H1628" s="135" t="s">
        <v>51210</v>
      </c>
      <c r="I1628" s="135" t="s">
        <v>51216</v>
      </c>
      <c r="J1628" s="135" t="s">
        <v>51217</v>
      </c>
      <c r="K1628" s="135" t="s">
        <v>51218</v>
      </c>
      <c r="L1628" s="135" t="s">
        <v>45700</v>
      </c>
      <c r="M1628" s="94" t="s">
        <v>43499</v>
      </c>
      <c r="N1628" s="115">
        <v>42</v>
      </c>
      <c r="O1628" s="115">
        <v>1700</v>
      </c>
      <c r="P1628" s="121">
        <f t="shared" si="41"/>
        <v>71400</v>
      </c>
      <c r="Q1628" s="109" t="s">
        <v>12042</v>
      </c>
      <c r="R1628" s="109" t="s">
        <v>43915</v>
      </c>
      <c r="S1628" s="109">
        <v>591010000</v>
      </c>
      <c r="T1628" s="109">
        <v>50</v>
      </c>
    </row>
    <row r="1629" spans="2:20" ht="15" customHeight="1">
      <c r="B1629" s="90" t="s">
        <v>51219</v>
      </c>
      <c r="C1629" s="135" t="s">
        <v>44743</v>
      </c>
      <c r="D1629" s="135" t="s">
        <v>12050</v>
      </c>
      <c r="E1629" s="135" t="s">
        <v>51220</v>
      </c>
      <c r="F1629" s="135" t="s">
        <v>51208</v>
      </c>
      <c r="G1629" s="135" t="s">
        <v>51209</v>
      </c>
      <c r="H1629" s="135" t="s">
        <v>51210</v>
      </c>
      <c r="I1629" s="135" t="s">
        <v>51221</v>
      </c>
      <c r="J1629" s="135" t="s">
        <v>51222</v>
      </c>
      <c r="K1629" s="135" t="s">
        <v>51223</v>
      </c>
      <c r="L1629" s="135" t="s">
        <v>45700</v>
      </c>
      <c r="M1629" s="94" t="s">
        <v>43499</v>
      </c>
      <c r="N1629" s="115">
        <v>201</v>
      </c>
      <c r="O1629" s="115">
        <v>2650</v>
      </c>
      <c r="P1629" s="121">
        <f t="shared" si="41"/>
        <v>532650</v>
      </c>
      <c r="Q1629" s="109" t="s">
        <v>12042</v>
      </c>
      <c r="R1629" s="109" t="s">
        <v>43915</v>
      </c>
      <c r="S1629" s="109">
        <v>591010000</v>
      </c>
      <c r="T1629" s="109">
        <v>50</v>
      </c>
    </row>
    <row r="1630" spans="2:20" ht="15" customHeight="1">
      <c r="B1630" s="90" t="s">
        <v>51224</v>
      </c>
      <c r="C1630" s="135" t="s">
        <v>44743</v>
      </c>
      <c r="D1630" s="135" t="s">
        <v>12050</v>
      </c>
      <c r="E1630" s="135" t="s">
        <v>51225</v>
      </c>
      <c r="F1630" s="135" t="s">
        <v>51226</v>
      </c>
      <c r="G1630" s="135" t="s">
        <v>47198</v>
      </c>
      <c r="H1630" s="135" t="s">
        <v>51227</v>
      </c>
      <c r="I1630" s="135" t="s">
        <v>51228</v>
      </c>
      <c r="J1630" s="135" t="s">
        <v>51229</v>
      </c>
      <c r="K1630" s="135" t="s">
        <v>51229</v>
      </c>
      <c r="L1630" s="135" t="s">
        <v>45700</v>
      </c>
      <c r="M1630" s="94" t="s">
        <v>43499</v>
      </c>
      <c r="N1630" s="115">
        <v>7</v>
      </c>
      <c r="O1630" s="115">
        <v>31000</v>
      </c>
      <c r="P1630" s="121">
        <f t="shared" si="41"/>
        <v>217000</v>
      </c>
      <c r="Q1630" s="109" t="s">
        <v>12042</v>
      </c>
      <c r="R1630" s="109" t="s">
        <v>43915</v>
      </c>
      <c r="S1630" s="109">
        <v>591010000</v>
      </c>
      <c r="T1630" s="109">
        <v>50</v>
      </c>
    </row>
    <row r="1631" spans="2:20" ht="15" customHeight="1">
      <c r="B1631" s="90" t="s">
        <v>51230</v>
      </c>
      <c r="C1631" s="135" t="s">
        <v>44743</v>
      </c>
      <c r="D1631" s="135" t="s">
        <v>12050</v>
      </c>
      <c r="E1631" s="135" t="s">
        <v>51225</v>
      </c>
      <c r="F1631" s="135" t="s">
        <v>51226</v>
      </c>
      <c r="G1631" s="135" t="s">
        <v>47198</v>
      </c>
      <c r="H1631" s="135" t="s">
        <v>51227</v>
      </c>
      <c r="I1631" s="135" t="s">
        <v>51228</v>
      </c>
      <c r="J1631" s="135" t="s">
        <v>51231</v>
      </c>
      <c r="K1631" s="135" t="s">
        <v>51231</v>
      </c>
      <c r="L1631" s="135" t="s">
        <v>45700</v>
      </c>
      <c r="M1631" s="94" t="s">
        <v>43499</v>
      </c>
      <c r="N1631" s="115">
        <v>1</v>
      </c>
      <c r="O1631" s="115">
        <v>12000</v>
      </c>
      <c r="P1631" s="121">
        <f t="shared" si="41"/>
        <v>12000</v>
      </c>
      <c r="Q1631" s="109" t="s">
        <v>12042</v>
      </c>
      <c r="R1631" s="109" t="s">
        <v>43915</v>
      </c>
      <c r="S1631" s="109">
        <v>591010000</v>
      </c>
      <c r="T1631" s="109">
        <v>50</v>
      </c>
    </row>
    <row r="1632" spans="2:20" ht="15" customHeight="1">
      <c r="B1632" s="90" t="s">
        <v>51232</v>
      </c>
      <c r="C1632" s="135" t="s">
        <v>44743</v>
      </c>
      <c r="D1632" s="135" t="s">
        <v>12050</v>
      </c>
      <c r="E1632" s="135" t="s">
        <v>51225</v>
      </c>
      <c r="F1632" s="135" t="s">
        <v>51226</v>
      </c>
      <c r="G1632" s="135" t="s">
        <v>47198</v>
      </c>
      <c r="H1632" s="135" t="s">
        <v>51227</v>
      </c>
      <c r="I1632" s="135" t="s">
        <v>51228</v>
      </c>
      <c r="J1632" s="135" t="s">
        <v>51233</v>
      </c>
      <c r="K1632" s="135" t="s">
        <v>51233</v>
      </c>
      <c r="L1632" s="135" t="s">
        <v>45700</v>
      </c>
      <c r="M1632" s="94" t="s">
        <v>43499</v>
      </c>
      <c r="N1632" s="115">
        <v>3</v>
      </c>
      <c r="O1632" s="115">
        <v>13500</v>
      </c>
      <c r="P1632" s="121">
        <f t="shared" si="41"/>
        <v>40500</v>
      </c>
      <c r="Q1632" s="109" t="s">
        <v>12042</v>
      </c>
      <c r="R1632" s="109" t="s">
        <v>43915</v>
      </c>
      <c r="S1632" s="109">
        <v>591010000</v>
      </c>
      <c r="T1632" s="109">
        <v>50</v>
      </c>
    </row>
    <row r="1633" spans="2:20" ht="15" customHeight="1">
      <c r="B1633" s="90" t="s">
        <v>51234</v>
      </c>
      <c r="C1633" s="135" t="s">
        <v>44743</v>
      </c>
      <c r="D1633" s="135" t="s">
        <v>12050</v>
      </c>
      <c r="E1633" s="135" t="s">
        <v>51235</v>
      </c>
      <c r="F1633" s="135" t="s">
        <v>51236</v>
      </c>
      <c r="G1633" s="135" t="s">
        <v>50374</v>
      </c>
      <c r="H1633" s="135" t="s">
        <v>51237</v>
      </c>
      <c r="I1633" s="135" t="s">
        <v>51238</v>
      </c>
      <c r="J1633" s="135" t="s">
        <v>51239</v>
      </c>
      <c r="K1633" s="135" t="s">
        <v>51240</v>
      </c>
      <c r="L1633" s="135" t="s">
        <v>45700</v>
      </c>
      <c r="M1633" s="94" t="s">
        <v>43499</v>
      </c>
      <c r="N1633" s="115">
        <v>2</v>
      </c>
      <c r="O1633" s="115">
        <v>7200</v>
      </c>
      <c r="P1633" s="121">
        <f t="shared" si="41"/>
        <v>14400</v>
      </c>
      <c r="Q1633" s="109" t="s">
        <v>12042</v>
      </c>
      <c r="R1633" s="109" t="s">
        <v>43915</v>
      </c>
      <c r="S1633" s="109">
        <v>591010000</v>
      </c>
      <c r="T1633" s="109">
        <v>50</v>
      </c>
    </row>
    <row r="1634" spans="2:20" ht="15" customHeight="1">
      <c r="B1634" s="90" t="s">
        <v>51241</v>
      </c>
      <c r="C1634" s="135" t="s">
        <v>44743</v>
      </c>
      <c r="D1634" s="135" t="s">
        <v>12050</v>
      </c>
      <c r="E1634" s="135" t="s">
        <v>51225</v>
      </c>
      <c r="F1634" s="135" t="s">
        <v>51226</v>
      </c>
      <c r="G1634" s="135" t="s">
        <v>47198</v>
      </c>
      <c r="H1634" s="135" t="s">
        <v>51227</v>
      </c>
      <c r="I1634" s="135" t="s">
        <v>51228</v>
      </c>
      <c r="J1634" s="135" t="s">
        <v>51242</v>
      </c>
      <c r="K1634" s="135" t="s">
        <v>51242</v>
      </c>
      <c r="L1634" s="135" t="s">
        <v>45700</v>
      </c>
      <c r="M1634" s="94" t="s">
        <v>43499</v>
      </c>
      <c r="N1634" s="115">
        <v>3</v>
      </c>
      <c r="O1634" s="115">
        <v>11000</v>
      </c>
      <c r="P1634" s="121">
        <f t="shared" si="41"/>
        <v>33000</v>
      </c>
      <c r="Q1634" s="109" t="s">
        <v>12042</v>
      </c>
      <c r="R1634" s="109" t="s">
        <v>43915</v>
      </c>
      <c r="S1634" s="109">
        <v>591010000</v>
      </c>
      <c r="T1634" s="109">
        <v>50</v>
      </c>
    </row>
    <row r="1635" spans="2:20" ht="15" customHeight="1">
      <c r="B1635" s="90" t="s">
        <v>51243</v>
      </c>
      <c r="C1635" s="135" t="s">
        <v>44743</v>
      </c>
      <c r="D1635" s="135" t="s">
        <v>12050</v>
      </c>
      <c r="E1635" s="135" t="s">
        <v>51244</v>
      </c>
      <c r="F1635" s="135" t="s">
        <v>47211</v>
      </c>
      <c r="G1635" s="135" t="s">
        <v>47212</v>
      </c>
      <c r="H1635" s="135" t="s">
        <v>51245</v>
      </c>
      <c r="I1635" s="135" t="s">
        <v>51246</v>
      </c>
      <c r="J1635" s="135" t="s">
        <v>51247</v>
      </c>
      <c r="K1635" s="135" t="s">
        <v>51247</v>
      </c>
      <c r="L1635" s="135" t="s">
        <v>45700</v>
      </c>
      <c r="M1635" s="94" t="s">
        <v>43499</v>
      </c>
      <c r="N1635" s="115">
        <v>15</v>
      </c>
      <c r="O1635" s="115">
        <v>320</v>
      </c>
      <c r="P1635" s="121">
        <f t="shared" si="41"/>
        <v>4800</v>
      </c>
      <c r="Q1635" s="109" t="s">
        <v>12042</v>
      </c>
      <c r="R1635" s="109" t="s">
        <v>43915</v>
      </c>
      <c r="S1635" s="109">
        <v>591010000</v>
      </c>
      <c r="T1635" s="109">
        <v>50</v>
      </c>
    </row>
    <row r="1636" spans="2:20" ht="15" customHeight="1">
      <c r="B1636" s="90" t="s">
        <v>51248</v>
      </c>
      <c r="C1636" s="135" t="s">
        <v>44743</v>
      </c>
      <c r="D1636" s="135" t="s">
        <v>12050</v>
      </c>
      <c r="E1636" s="135" t="s">
        <v>51244</v>
      </c>
      <c r="F1636" s="135" t="s">
        <v>47211</v>
      </c>
      <c r="G1636" s="135" t="s">
        <v>47212</v>
      </c>
      <c r="H1636" s="135" t="s">
        <v>51249</v>
      </c>
      <c r="I1636" s="135" t="s">
        <v>51246</v>
      </c>
      <c r="J1636" s="135" t="s">
        <v>51250</v>
      </c>
      <c r="K1636" s="135" t="s">
        <v>51250</v>
      </c>
      <c r="L1636" s="135" t="s">
        <v>45700</v>
      </c>
      <c r="M1636" s="94" t="s">
        <v>43499</v>
      </c>
      <c r="N1636" s="115">
        <v>36</v>
      </c>
      <c r="O1636" s="115">
        <v>315</v>
      </c>
      <c r="P1636" s="121">
        <f t="shared" si="41"/>
        <v>11340</v>
      </c>
      <c r="Q1636" s="109" t="s">
        <v>12042</v>
      </c>
      <c r="R1636" s="109" t="s">
        <v>43915</v>
      </c>
      <c r="S1636" s="109">
        <v>591010000</v>
      </c>
      <c r="T1636" s="109">
        <v>50</v>
      </c>
    </row>
    <row r="1637" spans="2:20" ht="15" customHeight="1">
      <c r="B1637" s="90" t="s">
        <v>51251</v>
      </c>
      <c r="C1637" s="135" t="s">
        <v>44743</v>
      </c>
      <c r="D1637" s="135" t="s">
        <v>12050</v>
      </c>
      <c r="E1637" s="135" t="s">
        <v>51244</v>
      </c>
      <c r="F1637" s="135" t="s">
        <v>47211</v>
      </c>
      <c r="G1637" s="135" t="s">
        <v>47212</v>
      </c>
      <c r="H1637" s="135" t="s">
        <v>51249</v>
      </c>
      <c r="I1637" s="135" t="s">
        <v>51246</v>
      </c>
      <c r="J1637" s="135" t="s">
        <v>51252</v>
      </c>
      <c r="K1637" s="135" t="s">
        <v>51252</v>
      </c>
      <c r="L1637" s="135" t="s">
        <v>45700</v>
      </c>
      <c r="M1637" s="94" t="s">
        <v>43499</v>
      </c>
      <c r="N1637" s="115">
        <v>3</v>
      </c>
      <c r="O1637" s="115">
        <v>435</v>
      </c>
      <c r="P1637" s="121">
        <f t="shared" si="41"/>
        <v>1305</v>
      </c>
      <c r="Q1637" s="109" t="s">
        <v>12042</v>
      </c>
      <c r="R1637" s="109" t="s">
        <v>43915</v>
      </c>
      <c r="S1637" s="109">
        <v>591010000</v>
      </c>
      <c r="T1637" s="109">
        <v>50</v>
      </c>
    </row>
    <row r="1638" spans="2:20" ht="15" customHeight="1">
      <c r="B1638" s="90" t="s">
        <v>51253</v>
      </c>
      <c r="C1638" s="135" t="s">
        <v>44743</v>
      </c>
      <c r="D1638" s="135" t="s">
        <v>12050</v>
      </c>
      <c r="E1638" s="135" t="s">
        <v>51244</v>
      </c>
      <c r="F1638" s="135" t="s">
        <v>47211</v>
      </c>
      <c r="G1638" s="135" t="s">
        <v>47212</v>
      </c>
      <c r="H1638" s="135" t="s">
        <v>51245</v>
      </c>
      <c r="I1638" s="135" t="s">
        <v>51246</v>
      </c>
      <c r="J1638" s="135" t="s">
        <v>51254</v>
      </c>
      <c r="K1638" s="135" t="s">
        <v>51254</v>
      </c>
      <c r="L1638" s="135" t="s">
        <v>45700</v>
      </c>
      <c r="M1638" s="94" t="s">
        <v>43499</v>
      </c>
      <c r="N1638" s="115">
        <v>6</v>
      </c>
      <c r="O1638" s="115">
        <v>460</v>
      </c>
      <c r="P1638" s="121">
        <f t="shared" si="41"/>
        <v>2760</v>
      </c>
      <c r="Q1638" s="109" t="s">
        <v>12042</v>
      </c>
      <c r="R1638" s="109" t="s">
        <v>43915</v>
      </c>
      <c r="S1638" s="109">
        <v>591010000</v>
      </c>
      <c r="T1638" s="109">
        <v>50</v>
      </c>
    </row>
    <row r="1639" spans="2:20" ht="15" customHeight="1">
      <c r="B1639" s="90" t="s">
        <v>51255</v>
      </c>
      <c r="C1639" s="135" t="s">
        <v>44743</v>
      </c>
      <c r="D1639" s="135" t="s">
        <v>12050</v>
      </c>
      <c r="E1639" s="135" t="s">
        <v>51256</v>
      </c>
      <c r="F1639" s="135" t="s">
        <v>51257</v>
      </c>
      <c r="G1639" s="135" t="s">
        <v>51258</v>
      </c>
      <c r="H1639" s="135" t="s">
        <v>51259</v>
      </c>
      <c r="I1639" s="135" t="s">
        <v>51260</v>
      </c>
      <c r="J1639" s="135" t="s">
        <v>51261</v>
      </c>
      <c r="K1639" s="135" t="s">
        <v>51262</v>
      </c>
      <c r="L1639" s="135" t="s">
        <v>45700</v>
      </c>
      <c r="M1639" s="94" t="s">
        <v>43499</v>
      </c>
      <c r="N1639" s="115">
        <v>1000</v>
      </c>
      <c r="O1639" s="115">
        <v>5</v>
      </c>
      <c r="P1639" s="121">
        <f t="shared" si="41"/>
        <v>5000</v>
      </c>
      <c r="Q1639" s="109" t="s">
        <v>12042</v>
      </c>
      <c r="R1639" s="109" t="s">
        <v>43915</v>
      </c>
      <c r="S1639" s="109">
        <v>591010000</v>
      </c>
      <c r="T1639" s="109">
        <v>50</v>
      </c>
    </row>
    <row r="1640" spans="2:20" ht="15" customHeight="1">
      <c r="B1640" s="90" t="s">
        <v>51263</v>
      </c>
      <c r="C1640" s="135" t="s">
        <v>44743</v>
      </c>
      <c r="D1640" s="135" t="s">
        <v>12050</v>
      </c>
      <c r="E1640" s="135" t="s">
        <v>51264</v>
      </c>
      <c r="F1640" s="135" t="s">
        <v>51265</v>
      </c>
      <c r="G1640" s="135" t="s">
        <v>51266</v>
      </c>
      <c r="H1640" s="135" t="s">
        <v>51267</v>
      </c>
      <c r="I1640" s="135" t="s">
        <v>51268</v>
      </c>
      <c r="J1640" s="135" t="s">
        <v>51269</v>
      </c>
      <c r="K1640" s="135" t="s">
        <v>51270</v>
      </c>
      <c r="L1640" s="135" t="s">
        <v>45700</v>
      </c>
      <c r="M1640" s="94" t="s">
        <v>43499</v>
      </c>
      <c r="N1640" s="115">
        <v>9</v>
      </c>
      <c r="O1640" s="115">
        <v>115000</v>
      </c>
      <c r="P1640" s="121">
        <f t="shared" si="41"/>
        <v>1035000</v>
      </c>
      <c r="Q1640" s="109" t="s">
        <v>12042</v>
      </c>
      <c r="R1640" s="109" t="s">
        <v>43915</v>
      </c>
      <c r="S1640" s="109">
        <v>591010000</v>
      </c>
      <c r="T1640" s="109">
        <v>50</v>
      </c>
    </row>
    <row r="1641" spans="2:20" ht="15" customHeight="1">
      <c r="B1641" s="90" t="s">
        <v>51271</v>
      </c>
      <c r="C1641" s="135" t="s">
        <v>44743</v>
      </c>
      <c r="D1641" s="135" t="s">
        <v>12050</v>
      </c>
      <c r="E1641" s="135" t="s">
        <v>51235</v>
      </c>
      <c r="F1641" s="135" t="s">
        <v>51236</v>
      </c>
      <c r="G1641" s="135" t="s">
        <v>50374</v>
      </c>
      <c r="H1641" s="135" t="s">
        <v>51272</v>
      </c>
      <c r="I1641" s="135" t="s">
        <v>51238</v>
      </c>
      <c r="J1641" s="135" t="s">
        <v>51273</v>
      </c>
      <c r="K1641" s="135" t="s">
        <v>51274</v>
      </c>
      <c r="L1641" s="135" t="s">
        <v>45700</v>
      </c>
      <c r="M1641" s="94" t="s">
        <v>43499</v>
      </c>
      <c r="N1641" s="115">
        <v>17</v>
      </c>
      <c r="O1641" s="115">
        <v>115000</v>
      </c>
      <c r="P1641" s="121">
        <f t="shared" si="41"/>
        <v>1955000</v>
      </c>
      <c r="Q1641" s="109" t="s">
        <v>12042</v>
      </c>
      <c r="R1641" s="109" t="s">
        <v>43915</v>
      </c>
      <c r="S1641" s="109">
        <v>591010000</v>
      </c>
      <c r="T1641" s="109">
        <v>50</v>
      </c>
    </row>
    <row r="1642" spans="2:20" ht="15" customHeight="1">
      <c r="B1642" s="90" t="s">
        <v>51275</v>
      </c>
      <c r="C1642" s="135" t="s">
        <v>44743</v>
      </c>
      <c r="D1642" s="135" t="s">
        <v>12050</v>
      </c>
      <c r="E1642" s="135" t="s">
        <v>51276</v>
      </c>
      <c r="F1642" s="135" t="s">
        <v>46297</v>
      </c>
      <c r="G1642" s="135" t="s">
        <v>51277</v>
      </c>
      <c r="H1642" s="135" t="s">
        <v>51278</v>
      </c>
      <c r="I1642" s="135" t="s">
        <v>51279</v>
      </c>
      <c r="J1642" s="135" t="s">
        <v>51280</v>
      </c>
      <c r="K1642" s="135" t="s">
        <v>51281</v>
      </c>
      <c r="L1642" s="135" t="s">
        <v>45700</v>
      </c>
      <c r="M1642" s="94" t="s">
        <v>43499</v>
      </c>
      <c r="N1642" s="115">
        <v>1</v>
      </c>
      <c r="O1642" s="115">
        <v>12000</v>
      </c>
      <c r="P1642" s="121">
        <f t="shared" si="41"/>
        <v>12000</v>
      </c>
      <c r="Q1642" s="109" t="s">
        <v>12042</v>
      </c>
      <c r="R1642" s="109" t="s">
        <v>43915</v>
      </c>
      <c r="S1642" s="109">
        <v>591010000</v>
      </c>
      <c r="T1642" s="109">
        <v>50</v>
      </c>
    </row>
    <row r="1643" spans="2:20" ht="15" customHeight="1">
      <c r="B1643" s="90" t="s">
        <v>51282</v>
      </c>
      <c r="C1643" s="135" t="s">
        <v>44743</v>
      </c>
      <c r="D1643" s="135" t="s">
        <v>12050</v>
      </c>
      <c r="E1643" s="135" t="s">
        <v>51283</v>
      </c>
      <c r="F1643" s="135" t="s">
        <v>51284</v>
      </c>
      <c r="G1643" s="135" t="s">
        <v>51285</v>
      </c>
      <c r="H1643" s="135" t="s">
        <v>51286</v>
      </c>
      <c r="I1643" s="135" t="s">
        <v>51286</v>
      </c>
      <c r="J1643" s="135" t="s">
        <v>51287</v>
      </c>
      <c r="K1643" s="135" t="s">
        <v>51288</v>
      </c>
      <c r="L1643" s="135" t="s">
        <v>45700</v>
      </c>
      <c r="M1643" s="94" t="s">
        <v>43499</v>
      </c>
      <c r="N1643" s="115">
        <v>12</v>
      </c>
      <c r="O1643" s="115">
        <v>8200</v>
      </c>
      <c r="P1643" s="121">
        <f t="shared" si="41"/>
        <v>98400</v>
      </c>
      <c r="Q1643" s="109" t="s">
        <v>12042</v>
      </c>
      <c r="R1643" s="109" t="s">
        <v>43915</v>
      </c>
      <c r="S1643" s="109">
        <v>591010000</v>
      </c>
      <c r="T1643" s="109">
        <v>50</v>
      </c>
    </row>
    <row r="1644" spans="2:20" ht="15" customHeight="1">
      <c r="B1644" s="90" t="s">
        <v>51289</v>
      </c>
      <c r="C1644" s="135" t="s">
        <v>44743</v>
      </c>
      <c r="D1644" s="135" t="s">
        <v>12050</v>
      </c>
      <c r="E1644" s="135" t="s">
        <v>51276</v>
      </c>
      <c r="F1644" s="135" t="s">
        <v>51277</v>
      </c>
      <c r="G1644" s="135" t="s">
        <v>51277</v>
      </c>
      <c r="H1644" s="135" t="s">
        <v>51278</v>
      </c>
      <c r="I1644" s="135" t="s">
        <v>51279</v>
      </c>
      <c r="J1644" s="135" t="s">
        <v>51290</v>
      </c>
      <c r="K1644" s="135" t="s">
        <v>51291</v>
      </c>
      <c r="L1644" s="135" t="s">
        <v>45700</v>
      </c>
      <c r="M1644" s="94" t="s">
        <v>43499</v>
      </c>
      <c r="N1644" s="115">
        <v>8</v>
      </c>
      <c r="O1644" s="115">
        <v>12500</v>
      </c>
      <c r="P1644" s="121">
        <f t="shared" si="41"/>
        <v>100000</v>
      </c>
      <c r="Q1644" s="109" t="s">
        <v>12042</v>
      </c>
      <c r="R1644" s="109" t="s">
        <v>43915</v>
      </c>
      <c r="S1644" s="109">
        <v>591010000</v>
      </c>
      <c r="T1644" s="109">
        <v>50</v>
      </c>
    </row>
    <row r="1645" spans="2:20" ht="15" customHeight="1">
      <c r="B1645" s="90" t="s">
        <v>51292</v>
      </c>
      <c r="C1645" s="135" t="s">
        <v>44743</v>
      </c>
      <c r="D1645" s="135" t="s">
        <v>12050</v>
      </c>
      <c r="E1645" s="135" t="s">
        <v>51293</v>
      </c>
      <c r="F1645" s="135" t="s">
        <v>51294</v>
      </c>
      <c r="G1645" s="135" t="s">
        <v>51295</v>
      </c>
      <c r="H1645" s="135" t="s">
        <v>51296</v>
      </c>
      <c r="I1645" s="135" t="s">
        <v>51297</v>
      </c>
      <c r="J1645" s="135" t="s">
        <v>51298</v>
      </c>
      <c r="K1645" s="135" t="s">
        <v>51299</v>
      </c>
      <c r="L1645" s="135" t="s">
        <v>45700</v>
      </c>
      <c r="M1645" s="94" t="s">
        <v>43499</v>
      </c>
      <c r="N1645" s="115">
        <v>1</v>
      </c>
      <c r="O1645" s="115">
        <v>36000</v>
      </c>
      <c r="P1645" s="121">
        <f t="shared" si="41"/>
        <v>36000</v>
      </c>
      <c r="Q1645" s="109" t="s">
        <v>12042</v>
      </c>
      <c r="R1645" s="109" t="s">
        <v>43915</v>
      </c>
      <c r="S1645" s="109">
        <v>591010000</v>
      </c>
      <c r="T1645" s="109">
        <v>50</v>
      </c>
    </row>
    <row r="1646" spans="2:20" ht="15" customHeight="1">
      <c r="B1646" s="90" t="s">
        <v>51300</v>
      </c>
      <c r="C1646" s="421" t="s">
        <v>44743</v>
      </c>
      <c r="D1646" s="421" t="s">
        <v>12050</v>
      </c>
      <c r="E1646" s="421" t="s">
        <v>51301</v>
      </c>
      <c r="F1646" s="463" t="s">
        <v>49875</v>
      </c>
      <c r="G1646" s="421" t="s">
        <v>47227</v>
      </c>
      <c r="H1646" s="421" t="s">
        <v>51302</v>
      </c>
      <c r="I1646" s="463" t="s">
        <v>51303</v>
      </c>
      <c r="J1646" s="421" t="s">
        <v>51304</v>
      </c>
      <c r="K1646" s="421" t="s">
        <v>51305</v>
      </c>
      <c r="L1646" s="210" t="s">
        <v>46142</v>
      </c>
      <c r="M1646" s="267" t="s">
        <v>43499</v>
      </c>
      <c r="N1646" s="268">
        <v>6</v>
      </c>
      <c r="O1646" s="269">
        <v>2100</v>
      </c>
      <c r="P1646" s="121">
        <f t="shared" si="41"/>
        <v>12600</v>
      </c>
      <c r="Q1646" s="80" t="s">
        <v>12042</v>
      </c>
      <c r="R1646" s="550" t="s">
        <v>43500</v>
      </c>
      <c r="S1646" s="266">
        <v>591010000</v>
      </c>
      <c r="T1646" s="266">
        <v>50</v>
      </c>
    </row>
    <row r="1647" spans="2:20" ht="15" customHeight="1">
      <c r="B1647" s="90" t="s">
        <v>51306</v>
      </c>
      <c r="C1647" s="210" t="s">
        <v>44743</v>
      </c>
      <c r="D1647" s="135" t="s">
        <v>12050</v>
      </c>
      <c r="E1647" s="270" t="s">
        <v>51307</v>
      </c>
      <c r="F1647" s="270" t="s">
        <v>47226</v>
      </c>
      <c r="G1647" s="270" t="s">
        <v>47227</v>
      </c>
      <c r="H1647" s="270" t="s">
        <v>51308</v>
      </c>
      <c r="I1647" s="270" t="s">
        <v>51309</v>
      </c>
      <c r="J1647" s="301" t="s">
        <v>51310</v>
      </c>
      <c r="K1647" s="301" t="s">
        <v>51311</v>
      </c>
      <c r="L1647" s="210" t="s">
        <v>46142</v>
      </c>
      <c r="M1647" s="84" t="s">
        <v>43499</v>
      </c>
      <c r="N1647" s="97">
        <v>99</v>
      </c>
      <c r="O1647" s="97">
        <v>650</v>
      </c>
      <c r="P1647" s="121">
        <f t="shared" si="41"/>
        <v>64350</v>
      </c>
      <c r="Q1647" s="80" t="s">
        <v>12042</v>
      </c>
      <c r="R1647" s="550" t="s">
        <v>43500</v>
      </c>
      <c r="S1647" s="123">
        <v>591010000</v>
      </c>
      <c r="T1647" s="80">
        <v>50</v>
      </c>
    </row>
    <row r="1648" spans="2:20" ht="15" customHeight="1">
      <c r="B1648" s="90" t="s">
        <v>51312</v>
      </c>
      <c r="C1648" s="210" t="s">
        <v>44743</v>
      </c>
      <c r="D1648" s="135" t="s">
        <v>12050</v>
      </c>
      <c r="E1648" s="270" t="s">
        <v>51313</v>
      </c>
      <c r="F1648" s="270" t="s">
        <v>47226</v>
      </c>
      <c r="G1648" s="270" t="s">
        <v>47227</v>
      </c>
      <c r="H1648" s="270" t="s">
        <v>51314</v>
      </c>
      <c r="I1648" s="270" t="s">
        <v>51315</v>
      </c>
      <c r="J1648" s="301" t="s">
        <v>51316</v>
      </c>
      <c r="K1648" s="301" t="s">
        <v>51317</v>
      </c>
      <c r="L1648" s="210" t="s">
        <v>46142</v>
      </c>
      <c r="M1648" s="84" t="s">
        <v>43499</v>
      </c>
      <c r="N1648" s="97">
        <v>1</v>
      </c>
      <c r="O1648" s="97">
        <v>19000</v>
      </c>
      <c r="P1648" s="121">
        <f t="shared" si="41"/>
        <v>19000</v>
      </c>
      <c r="Q1648" s="80" t="s">
        <v>12042</v>
      </c>
      <c r="R1648" s="550" t="s">
        <v>43500</v>
      </c>
      <c r="S1648" s="123">
        <v>591010000</v>
      </c>
      <c r="T1648" s="80">
        <v>50</v>
      </c>
    </row>
    <row r="1649" spans="2:20" ht="15" customHeight="1">
      <c r="B1649" s="90" t="s">
        <v>51318</v>
      </c>
      <c r="C1649" s="210" t="s">
        <v>44743</v>
      </c>
      <c r="D1649" s="135" t="s">
        <v>12050</v>
      </c>
      <c r="E1649" s="270" t="s">
        <v>51301</v>
      </c>
      <c r="F1649" s="270" t="s">
        <v>49875</v>
      </c>
      <c r="G1649" s="270" t="s">
        <v>47227</v>
      </c>
      <c r="H1649" s="270" t="s">
        <v>51308</v>
      </c>
      <c r="I1649" s="270" t="s">
        <v>51303</v>
      </c>
      <c r="J1649" s="301" t="s">
        <v>51319</v>
      </c>
      <c r="K1649" s="301" t="s">
        <v>51320</v>
      </c>
      <c r="L1649" s="210" t="s">
        <v>46142</v>
      </c>
      <c r="M1649" s="84" t="s">
        <v>43499</v>
      </c>
      <c r="N1649" s="97">
        <v>28</v>
      </c>
      <c r="O1649" s="97">
        <v>19500</v>
      </c>
      <c r="P1649" s="121">
        <f t="shared" si="41"/>
        <v>546000</v>
      </c>
      <c r="Q1649" s="80" t="s">
        <v>12042</v>
      </c>
      <c r="R1649" s="550" t="s">
        <v>43500</v>
      </c>
      <c r="S1649" s="123">
        <v>591010000</v>
      </c>
      <c r="T1649" s="80">
        <v>50</v>
      </c>
    </row>
    <row r="1650" spans="2:20" ht="15" customHeight="1">
      <c r="B1650" s="90" t="s">
        <v>51321</v>
      </c>
      <c r="C1650" s="210" t="s">
        <v>44743</v>
      </c>
      <c r="D1650" s="135" t="s">
        <v>12050</v>
      </c>
      <c r="E1650" s="270" t="s">
        <v>51313</v>
      </c>
      <c r="F1650" s="270" t="s">
        <v>47226</v>
      </c>
      <c r="G1650" s="270" t="s">
        <v>47227</v>
      </c>
      <c r="H1650" s="270" t="s">
        <v>51314</v>
      </c>
      <c r="I1650" s="270" t="s">
        <v>51315</v>
      </c>
      <c r="J1650" s="301" t="s">
        <v>51322</v>
      </c>
      <c r="K1650" s="301" t="s">
        <v>51323</v>
      </c>
      <c r="L1650" s="210" t="s">
        <v>46142</v>
      </c>
      <c r="M1650" s="84" t="s">
        <v>43499</v>
      </c>
      <c r="N1650" s="97">
        <v>1</v>
      </c>
      <c r="O1650" s="97">
        <v>22000</v>
      </c>
      <c r="P1650" s="121">
        <f t="shared" si="41"/>
        <v>22000</v>
      </c>
      <c r="Q1650" s="80" t="s">
        <v>12042</v>
      </c>
      <c r="R1650" s="550" t="s">
        <v>43500</v>
      </c>
      <c r="S1650" s="123">
        <v>591010000</v>
      </c>
      <c r="T1650" s="80">
        <v>50</v>
      </c>
    </row>
    <row r="1651" spans="2:20" ht="15" customHeight="1">
      <c r="B1651" s="90" t="s">
        <v>51324</v>
      </c>
      <c r="C1651" s="210" t="s">
        <v>44743</v>
      </c>
      <c r="D1651" s="135" t="s">
        <v>12050</v>
      </c>
      <c r="E1651" s="270" t="s">
        <v>51301</v>
      </c>
      <c r="F1651" s="270" t="s">
        <v>47226</v>
      </c>
      <c r="G1651" s="270" t="s">
        <v>47227</v>
      </c>
      <c r="H1651" s="270" t="s">
        <v>51308</v>
      </c>
      <c r="I1651" s="270" t="s">
        <v>51303</v>
      </c>
      <c r="J1651" s="301" t="s">
        <v>51325</v>
      </c>
      <c r="K1651" s="301" t="s">
        <v>51326</v>
      </c>
      <c r="L1651" s="210" t="s">
        <v>46142</v>
      </c>
      <c r="M1651" s="84" t="s">
        <v>43499</v>
      </c>
      <c r="N1651" s="97">
        <v>6</v>
      </c>
      <c r="O1651" s="97">
        <v>28000</v>
      </c>
      <c r="P1651" s="121">
        <f t="shared" si="41"/>
        <v>168000</v>
      </c>
      <c r="Q1651" s="80" t="s">
        <v>12042</v>
      </c>
      <c r="R1651" s="550" t="s">
        <v>43500</v>
      </c>
      <c r="S1651" s="123">
        <v>591010000</v>
      </c>
      <c r="T1651" s="80">
        <v>50</v>
      </c>
    </row>
    <row r="1652" spans="2:20" ht="15" customHeight="1">
      <c r="B1652" s="90" t="s">
        <v>51327</v>
      </c>
      <c r="C1652" s="210" t="s">
        <v>44743</v>
      </c>
      <c r="D1652" s="135" t="s">
        <v>12050</v>
      </c>
      <c r="E1652" s="270" t="s">
        <v>51313</v>
      </c>
      <c r="F1652" s="270" t="s">
        <v>47226</v>
      </c>
      <c r="G1652" s="270" t="s">
        <v>47227</v>
      </c>
      <c r="H1652" s="270" t="s">
        <v>51314</v>
      </c>
      <c r="I1652" s="270" t="s">
        <v>51315</v>
      </c>
      <c r="J1652" s="301" t="s">
        <v>51328</v>
      </c>
      <c r="K1652" s="301" t="s">
        <v>51329</v>
      </c>
      <c r="L1652" s="210" t="s">
        <v>46142</v>
      </c>
      <c r="M1652" s="84" t="s">
        <v>43499</v>
      </c>
      <c r="N1652" s="97">
        <v>1</v>
      </c>
      <c r="O1652" s="97">
        <v>77000</v>
      </c>
      <c r="P1652" s="121">
        <f t="shared" si="41"/>
        <v>77000</v>
      </c>
      <c r="Q1652" s="80" t="s">
        <v>12042</v>
      </c>
      <c r="R1652" s="550" t="s">
        <v>43500</v>
      </c>
      <c r="S1652" s="123">
        <v>591010000</v>
      </c>
      <c r="T1652" s="80">
        <v>50</v>
      </c>
    </row>
    <row r="1653" spans="2:20" ht="15" customHeight="1">
      <c r="B1653" s="90" t="s">
        <v>51330</v>
      </c>
      <c r="C1653" s="210" t="s">
        <v>44743</v>
      </c>
      <c r="D1653" s="135" t="s">
        <v>12050</v>
      </c>
      <c r="E1653" s="270" t="s">
        <v>51313</v>
      </c>
      <c r="F1653" s="270" t="s">
        <v>47226</v>
      </c>
      <c r="G1653" s="270" t="s">
        <v>47227</v>
      </c>
      <c r="H1653" s="270" t="s">
        <v>51314</v>
      </c>
      <c r="I1653" s="270" t="s">
        <v>51315</v>
      </c>
      <c r="J1653" s="301" t="s">
        <v>51331</v>
      </c>
      <c r="K1653" s="301" t="s">
        <v>51332</v>
      </c>
      <c r="L1653" s="210" t="s">
        <v>46142</v>
      </c>
      <c r="M1653" s="84" t="s">
        <v>43499</v>
      </c>
      <c r="N1653" s="97">
        <v>6</v>
      </c>
      <c r="O1653" s="97">
        <v>90000</v>
      </c>
      <c r="P1653" s="121">
        <f t="shared" si="41"/>
        <v>540000</v>
      </c>
      <c r="Q1653" s="80" t="s">
        <v>12042</v>
      </c>
      <c r="R1653" s="550" t="s">
        <v>43500</v>
      </c>
      <c r="S1653" s="123">
        <v>591010000</v>
      </c>
      <c r="T1653" s="80">
        <v>50</v>
      </c>
    </row>
    <row r="1654" spans="2:20" ht="15" customHeight="1">
      <c r="B1654" s="90" t="s">
        <v>51333</v>
      </c>
      <c r="C1654" s="210" t="s">
        <v>44743</v>
      </c>
      <c r="D1654" s="135" t="s">
        <v>12050</v>
      </c>
      <c r="E1654" s="270" t="s">
        <v>51313</v>
      </c>
      <c r="F1654" s="270" t="s">
        <v>47226</v>
      </c>
      <c r="G1654" s="270" t="s">
        <v>47227</v>
      </c>
      <c r="H1654" s="270" t="s">
        <v>51314</v>
      </c>
      <c r="I1654" s="270" t="s">
        <v>51315</v>
      </c>
      <c r="J1654" s="301" t="s">
        <v>51334</v>
      </c>
      <c r="K1654" s="301" t="s">
        <v>51335</v>
      </c>
      <c r="L1654" s="210" t="s">
        <v>46142</v>
      </c>
      <c r="M1654" s="84" t="s">
        <v>43499</v>
      </c>
      <c r="N1654" s="97">
        <v>12</v>
      </c>
      <c r="O1654" s="97">
        <v>91000</v>
      </c>
      <c r="P1654" s="121">
        <f t="shared" si="41"/>
        <v>1092000</v>
      </c>
      <c r="Q1654" s="80" t="s">
        <v>12042</v>
      </c>
      <c r="R1654" s="550" t="s">
        <v>43500</v>
      </c>
      <c r="S1654" s="123">
        <v>591010000</v>
      </c>
      <c r="T1654" s="80">
        <v>50</v>
      </c>
    </row>
    <row r="1655" spans="2:20" ht="15" customHeight="1">
      <c r="B1655" s="90" t="s">
        <v>51336</v>
      </c>
      <c r="C1655" s="210" t="s">
        <v>44743</v>
      </c>
      <c r="D1655" s="135" t="s">
        <v>12050</v>
      </c>
      <c r="E1655" s="270" t="s">
        <v>51337</v>
      </c>
      <c r="F1655" s="270" t="s">
        <v>47226</v>
      </c>
      <c r="G1655" s="270" t="s">
        <v>47227</v>
      </c>
      <c r="H1655" s="270" t="s">
        <v>51338</v>
      </c>
      <c r="I1655" s="270" t="s">
        <v>51339</v>
      </c>
      <c r="J1655" s="301" t="s">
        <v>51340</v>
      </c>
      <c r="K1655" s="301" t="s">
        <v>51341</v>
      </c>
      <c r="L1655" s="210" t="s">
        <v>46142</v>
      </c>
      <c r="M1655" s="84" t="s">
        <v>43499</v>
      </c>
      <c r="N1655" s="97">
        <v>2</v>
      </c>
      <c r="O1655" s="97">
        <v>440000</v>
      </c>
      <c r="P1655" s="121">
        <f t="shared" si="41"/>
        <v>880000</v>
      </c>
      <c r="Q1655" s="80" t="s">
        <v>12042</v>
      </c>
      <c r="R1655" s="550" t="s">
        <v>43500</v>
      </c>
      <c r="S1655" s="123">
        <v>591010000</v>
      </c>
      <c r="T1655" s="80">
        <v>50</v>
      </c>
    </row>
    <row r="1656" spans="2:20" ht="15" customHeight="1">
      <c r="B1656" s="90" t="s">
        <v>51342</v>
      </c>
      <c r="C1656" s="210" t="s">
        <v>44743</v>
      </c>
      <c r="D1656" s="135" t="s">
        <v>12050</v>
      </c>
      <c r="E1656" s="270" t="s">
        <v>51313</v>
      </c>
      <c r="F1656" s="270" t="s">
        <v>47226</v>
      </c>
      <c r="G1656" s="270" t="s">
        <v>47227</v>
      </c>
      <c r="H1656" s="270" t="s">
        <v>51343</v>
      </c>
      <c r="I1656" s="270" t="s">
        <v>51315</v>
      </c>
      <c r="J1656" s="301" t="s">
        <v>51344</v>
      </c>
      <c r="K1656" s="301" t="s">
        <v>51345</v>
      </c>
      <c r="L1656" s="210" t="s">
        <v>46142</v>
      </c>
      <c r="M1656" s="84" t="s">
        <v>43499</v>
      </c>
      <c r="N1656" s="97">
        <v>1</v>
      </c>
      <c r="O1656" s="97">
        <v>1400000</v>
      </c>
      <c r="P1656" s="121">
        <f t="shared" si="41"/>
        <v>1400000</v>
      </c>
      <c r="Q1656" s="80" t="s">
        <v>12042</v>
      </c>
      <c r="R1656" s="550" t="s">
        <v>43500</v>
      </c>
      <c r="S1656" s="123">
        <v>591010000</v>
      </c>
      <c r="T1656" s="80">
        <v>50</v>
      </c>
    </row>
    <row r="1657" spans="2:20" ht="15" customHeight="1">
      <c r="B1657" s="90" t="s">
        <v>51346</v>
      </c>
      <c r="C1657" s="210" t="s">
        <v>44743</v>
      </c>
      <c r="D1657" s="135" t="s">
        <v>12050</v>
      </c>
      <c r="E1657" s="270" t="s">
        <v>51347</v>
      </c>
      <c r="F1657" s="270" t="s">
        <v>49977</v>
      </c>
      <c r="G1657" s="270" t="s">
        <v>44929</v>
      </c>
      <c r="H1657" s="270" t="s">
        <v>51348</v>
      </c>
      <c r="I1657" s="270" t="s">
        <v>51349</v>
      </c>
      <c r="J1657" s="301" t="s">
        <v>51350</v>
      </c>
      <c r="K1657" s="301" t="s">
        <v>51351</v>
      </c>
      <c r="L1657" s="210" t="s">
        <v>46142</v>
      </c>
      <c r="M1657" s="84" t="s">
        <v>43499</v>
      </c>
      <c r="N1657" s="97">
        <v>158</v>
      </c>
      <c r="O1657" s="97">
        <v>33000</v>
      </c>
      <c r="P1657" s="121">
        <f t="shared" si="41"/>
        <v>5214000</v>
      </c>
      <c r="Q1657" s="80" t="s">
        <v>12042</v>
      </c>
      <c r="R1657" s="550" t="s">
        <v>43500</v>
      </c>
      <c r="S1657" s="123">
        <v>591010000</v>
      </c>
      <c r="T1657" s="80">
        <v>50</v>
      </c>
    </row>
    <row r="1658" spans="2:20" ht="15" customHeight="1">
      <c r="B1658" s="90" t="s">
        <v>51352</v>
      </c>
      <c r="C1658" s="210" t="s">
        <v>44743</v>
      </c>
      <c r="D1658" s="135" t="s">
        <v>12050</v>
      </c>
      <c r="E1658" s="270" t="s">
        <v>49976</v>
      </c>
      <c r="F1658" s="270" t="s">
        <v>49977</v>
      </c>
      <c r="G1658" s="270" t="s">
        <v>44929</v>
      </c>
      <c r="H1658" s="270" t="s">
        <v>51353</v>
      </c>
      <c r="I1658" s="270" t="s">
        <v>49979</v>
      </c>
      <c r="J1658" s="135" t="s">
        <v>51354</v>
      </c>
      <c r="K1658" s="135" t="s">
        <v>51355</v>
      </c>
      <c r="L1658" s="210" t="s">
        <v>46142</v>
      </c>
      <c r="M1658" s="84" t="s">
        <v>43499</v>
      </c>
      <c r="N1658" s="97">
        <v>16</v>
      </c>
      <c r="O1658" s="97">
        <v>3400</v>
      </c>
      <c r="P1658" s="121">
        <f t="shared" si="41"/>
        <v>54400</v>
      </c>
      <c r="Q1658" s="80" t="s">
        <v>12042</v>
      </c>
      <c r="R1658" s="550" t="s">
        <v>43500</v>
      </c>
      <c r="S1658" s="123">
        <v>591010000</v>
      </c>
      <c r="T1658" s="80">
        <v>50</v>
      </c>
    </row>
    <row r="1659" spans="2:20" ht="15" customHeight="1">
      <c r="B1659" s="90" t="s">
        <v>51358</v>
      </c>
      <c r="C1659" s="210" t="s">
        <v>44743</v>
      </c>
      <c r="D1659" s="210" t="s">
        <v>12050</v>
      </c>
      <c r="E1659" s="270" t="s">
        <v>48246</v>
      </c>
      <c r="F1659" s="135" t="s">
        <v>48247</v>
      </c>
      <c r="G1659" s="270" t="s">
        <v>48247</v>
      </c>
      <c r="H1659" s="135" t="s">
        <v>51359</v>
      </c>
      <c r="I1659" s="270" t="s">
        <v>48249</v>
      </c>
      <c r="J1659" s="135" t="s">
        <v>51360</v>
      </c>
      <c r="K1659" s="135" t="s">
        <v>51360</v>
      </c>
      <c r="L1659" s="210" t="s">
        <v>46139</v>
      </c>
      <c r="M1659" s="82" t="s">
        <v>43499</v>
      </c>
      <c r="N1659" s="91">
        <v>2</v>
      </c>
      <c r="O1659" s="91">
        <v>27000000</v>
      </c>
      <c r="P1659" s="108">
        <f t="shared" si="41"/>
        <v>54000000</v>
      </c>
      <c r="Q1659" s="89" t="s">
        <v>12042</v>
      </c>
      <c r="R1659" s="224" t="s">
        <v>43540</v>
      </c>
      <c r="S1659" s="123">
        <v>591010000</v>
      </c>
      <c r="T1659" s="80">
        <v>80</v>
      </c>
    </row>
    <row r="1660" spans="2:20" ht="15" customHeight="1">
      <c r="B1660" s="90" t="s">
        <v>51361</v>
      </c>
      <c r="C1660" s="418" t="s">
        <v>44743</v>
      </c>
      <c r="D1660" s="135" t="s">
        <v>12050</v>
      </c>
      <c r="E1660" s="270" t="s">
        <v>51362</v>
      </c>
      <c r="F1660" s="270" t="s">
        <v>51363</v>
      </c>
      <c r="G1660" s="270" t="s">
        <v>51364</v>
      </c>
      <c r="H1660" s="270" t="s">
        <v>51365</v>
      </c>
      <c r="I1660" s="270" t="s">
        <v>51366</v>
      </c>
      <c r="J1660" s="270" t="s">
        <v>48345</v>
      </c>
      <c r="K1660" s="270" t="s">
        <v>51367</v>
      </c>
      <c r="L1660" s="210" t="s">
        <v>45700</v>
      </c>
      <c r="M1660" s="78" t="s">
        <v>48376</v>
      </c>
      <c r="N1660" s="97">
        <v>1</v>
      </c>
      <c r="O1660" s="97">
        <v>229000</v>
      </c>
      <c r="P1660" s="108">
        <f t="shared" si="41"/>
        <v>229000</v>
      </c>
      <c r="Q1660" s="89" t="s">
        <v>12042</v>
      </c>
      <c r="R1660" s="224" t="s">
        <v>43500</v>
      </c>
      <c r="S1660" s="109">
        <v>591010000</v>
      </c>
      <c r="T1660" s="109">
        <v>100</v>
      </c>
    </row>
    <row r="1661" spans="2:20" ht="15" customHeight="1">
      <c r="B1661" s="90" t="s">
        <v>51368</v>
      </c>
      <c r="C1661" s="418" t="s">
        <v>44743</v>
      </c>
      <c r="D1661" s="135" t="s">
        <v>12050</v>
      </c>
      <c r="E1661" s="270" t="s">
        <v>51369</v>
      </c>
      <c r="F1661" s="270" t="s">
        <v>51370</v>
      </c>
      <c r="G1661" s="270" t="s">
        <v>51371</v>
      </c>
      <c r="H1661" s="270" t="s">
        <v>51372</v>
      </c>
      <c r="I1661" s="270" t="s">
        <v>51373</v>
      </c>
      <c r="J1661" s="270" t="s">
        <v>51374</v>
      </c>
      <c r="K1661" s="270" t="s">
        <v>51375</v>
      </c>
      <c r="L1661" s="210" t="s">
        <v>45700</v>
      </c>
      <c r="M1661" s="98" t="s">
        <v>43499</v>
      </c>
      <c r="N1661" s="97">
        <v>1</v>
      </c>
      <c r="O1661" s="97">
        <v>36200</v>
      </c>
      <c r="P1661" s="108">
        <f t="shared" si="41"/>
        <v>36200</v>
      </c>
      <c r="Q1661" s="89" t="s">
        <v>12042</v>
      </c>
      <c r="R1661" s="224" t="s">
        <v>43500</v>
      </c>
      <c r="S1661" s="109">
        <v>591010000</v>
      </c>
      <c r="T1661" s="109">
        <v>100</v>
      </c>
    </row>
    <row r="1662" spans="2:20" ht="15" customHeight="1">
      <c r="B1662" s="90" t="s">
        <v>51376</v>
      </c>
      <c r="C1662" s="418" t="s">
        <v>44743</v>
      </c>
      <c r="D1662" s="135" t="s">
        <v>12050</v>
      </c>
      <c r="E1662" s="270" t="s">
        <v>51377</v>
      </c>
      <c r="F1662" s="270" t="s">
        <v>51378</v>
      </c>
      <c r="G1662" s="270" t="s">
        <v>51379</v>
      </c>
      <c r="H1662" s="270" t="s">
        <v>51380</v>
      </c>
      <c r="I1662" s="270" t="s">
        <v>51381</v>
      </c>
      <c r="J1662" s="401" t="s">
        <v>51382</v>
      </c>
      <c r="K1662" s="285" t="s">
        <v>51383</v>
      </c>
      <c r="L1662" s="210" t="s">
        <v>45700</v>
      </c>
      <c r="M1662" s="84" t="s">
        <v>43499</v>
      </c>
      <c r="N1662" s="97">
        <v>1</v>
      </c>
      <c r="O1662" s="97">
        <v>916000</v>
      </c>
      <c r="P1662" s="108">
        <f t="shared" ref="P1662:P1707" si="42">IFERROR(N1662*O1662,0)</f>
        <v>916000</v>
      </c>
      <c r="Q1662" s="89" t="s">
        <v>12042</v>
      </c>
      <c r="R1662" s="224" t="s">
        <v>43500</v>
      </c>
      <c r="S1662" s="83">
        <v>591010000</v>
      </c>
      <c r="T1662" s="109">
        <v>100</v>
      </c>
    </row>
    <row r="1663" spans="2:20" ht="15" customHeight="1">
      <c r="B1663" s="90" t="s">
        <v>51384</v>
      </c>
      <c r="C1663" s="210" t="s">
        <v>44743</v>
      </c>
      <c r="D1663" s="135" t="s">
        <v>12050</v>
      </c>
      <c r="E1663" s="270" t="s">
        <v>47675</v>
      </c>
      <c r="F1663" s="270" t="s">
        <v>44654</v>
      </c>
      <c r="G1663" s="270" t="s">
        <v>43729</v>
      </c>
      <c r="H1663" s="270" t="s">
        <v>47676</v>
      </c>
      <c r="I1663" s="270" t="s">
        <v>47677</v>
      </c>
      <c r="J1663" s="135"/>
      <c r="K1663" s="135"/>
      <c r="L1663" s="210" t="s">
        <v>45700</v>
      </c>
      <c r="M1663" s="103" t="s">
        <v>44468</v>
      </c>
      <c r="N1663" s="258">
        <v>0.77</v>
      </c>
      <c r="O1663" s="107">
        <v>619000</v>
      </c>
      <c r="P1663" s="108">
        <f t="shared" si="42"/>
        <v>476630</v>
      </c>
      <c r="Q1663" s="141" t="s">
        <v>12042</v>
      </c>
      <c r="R1663" s="547" t="s">
        <v>47643</v>
      </c>
      <c r="S1663" s="119">
        <v>591010000</v>
      </c>
      <c r="T1663" s="119">
        <v>30</v>
      </c>
    </row>
    <row r="1664" spans="2:20" ht="15" customHeight="1">
      <c r="B1664" s="90" t="s">
        <v>51385</v>
      </c>
      <c r="C1664" s="210" t="s">
        <v>44743</v>
      </c>
      <c r="D1664" s="135" t="s">
        <v>12050</v>
      </c>
      <c r="E1664" s="270" t="s">
        <v>47704</v>
      </c>
      <c r="F1664" s="270" t="s">
        <v>44654</v>
      </c>
      <c r="G1664" s="270" t="s">
        <v>43729</v>
      </c>
      <c r="H1664" s="270" t="s">
        <v>47705</v>
      </c>
      <c r="I1664" s="270" t="s">
        <v>47706</v>
      </c>
      <c r="J1664" s="135"/>
      <c r="K1664" s="135"/>
      <c r="L1664" s="210" t="s">
        <v>45700</v>
      </c>
      <c r="M1664" s="103" t="s">
        <v>44468</v>
      </c>
      <c r="N1664" s="271">
        <v>1.5</v>
      </c>
      <c r="O1664" s="107">
        <v>619000</v>
      </c>
      <c r="P1664" s="108">
        <f t="shared" si="42"/>
        <v>928500</v>
      </c>
      <c r="Q1664" s="141" t="s">
        <v>12042</v>
      </c>
      <c r="R1664" s="547" t="s">
        <v>47643</v>
      </c>
      <c r="S1664" s="119">
        <v>591010000</v>
      </c>
      <c r="T1664" s="119">
        <v>30</v>
      </c>
    </row>
    <row r="1665" spans="2:20" ht="15" customHeight="1">
      <c r="B1665" s="90" t="s">
        <v>51386</v>
      </c>
      <c r="C1665" s="210" t="s">
        <v>44743</v>
      </c>
      <c r="D1665" s="135" t="s">
        <v>12050</v>
      </c>
      <c r="E1665" s="270" t="s">
        <v>47775</v>
      </c>
      <c r="F1665" s="270" t="s">
        <v>44654</v>
      </c>
      <c r="G1665" s="270" t="s">
        <v>43729</v>
      </c>
      <c r="H1665" s="270" t="s">
        <v>51387</v>
      </c>
      <c r="I1665" s="270" t="s">
        <v>47777</v>
      </c>
      <c r="J1665" s="135"/>
      <c r="K1665" s="135"/>
      <c r="L1665" s="210" t="s">
        <v>45700</v>
      </c>
      <c r="M1665" s="103" t="s">
        <v>44468</v>
      </c>
      <c r="N1665" s="271">
        <v>0.16</v>
      </c>
      <c r="O1665" s="107">
        <v>387000</v>
      </c>
      <c r="P1665" s="108">
        <f t="shared" si="42"/>
        <v>61920</v>
      </c>
      <c r="Q1665" s="141" t="s">
        <v>12042</v>
      </c>
      <c r="R1665" s="547" t="s">
        <v>47643</v>
      </c>
      <c r="S1665" s="119">
        <v>591010000</v>
      </c>
      <c r="T1665" s="119">
        <v>30</v>
      </c>
    </row>
    <row r="1666" spans="2:20" ht="15" customHeight="1">
      <c r="B1666" s="90" t="s">
        <v>51388</v>
      </c>
      <c r="C1666" s="210" t="s">
        <v>44743</v>
      </c>
      <c r="D1666" s="135" t="s">
        <v>12050</v>
      </c>
      <c r="E1666" s="270" t="s">
        <v>43721</v>
      </c>
      <c r="F1666" s="270" t="s">
        <v>47792</v>
      </c>
      <c r="G1666" s="270" t="s">
        <v>43722</v>
      </c>
      <c r="H1666" s="270" t="s">
        <v>47793</v>
      </c>
      <c r="I1666" s="270" t="s">
        <v>43723</v>
      </c>
      <c r="J1666" s="135">
        <v>0.8</v>
      </c>
      <c r="K1666" s="135">
        <v>0.8</v>
      </c>
      <c r="L1666" s="210" t="s">
        <v>45700</v>
      </c>
      <c r="M1666" s="103" t="s">
        <v>44468</v>
      </c>
      <c r="N1666" s="271">
        <v>7.0000000000000007E-2</v>
      </c>
      <c r="O1666" s="107">
        <v>350000</v>
      </c>
      <c r="P1666" s="108">
        <f t="shared" si="42"/>
        <v>24500.000000000004</v>
      </c>
      <c r="Q1666" s="141" t="s">
        <v>12042</v>
      </c>
      <c r="R1666" s="547" t="s">
        <v>47643</v>
      </c>
      <c r="S1666" s="119">
        <v>591010000</v>
      </c>
      <c r="T1666" s="119">
        <v>30</v>
      </c>
    </row>
    <row r="1667" spans="2:20" ht="15" customHeight="1">
      <c r="B1667" s="90" t="s">
        <v>51389</v>
      </c>
      <c r="C1667" s="210" t="s">
        <v>44743</v>
      </c>
      <c r="D1667" s="135" t="s">
        <v>12050</v>
      </c>
      <c r="E1667" s="270" t="s">
        <v>47823</v>
      </c>
      <c r="F1667" s="270" t="s">
        <v>44654</v>
      </c>
      <c r="G1667" s="270" t="s">
        <v>43729</v>
      </c>
      <c r="H1667" s="270" t="s">
        <v>47824</v>
      </c>
      <c r="I1667" s="270" t="s">
        <v>47825</v>
      </c>
      <c r="J1667" s="135"/>
      <c r="K1667" s="135"/>
      <c r="L1667" s="210" t="s">
        <v>45700</v>
      </c>
      <c r="M1667" s="103" t="s">
        <v>44468</v>
      </c>
      <c r="N1667" s="271">
        <v>2.0499999999999998</v>
      </c>
      <c r="O1667" s="107">
        <v>350000</v>
      </c>
      <c r="P1667" s="108">
        <f t="shared" si="42"/>
        <v>717499.99999999988</v>
      </c>
      <c r="Q1667" s="141" t="s">
        <v>12042</v>
      </c>
      <c r="R1667" s="547" t="s">
        <v>47643</v>
      </c>
      <c r="S1667" s="119">
        <v>591010000</v>
      </c>
      <c r="T1667" s="119">
        <v>30</v>
      </c>
    </row>
    <row r="1668" spans="2:20" ht="15" customHeight="1">
      <c r="B1668" s="90" t="s">
        <v>51390</v>
      </c>
      <c r="C1668" s="210" t="s">
        <v>44743</v>
      </c>
      <c r="D1668" s="135" t="s">
        <v>12050</v>
      </c>
      <c r="E1668" s="270" t="s">
        <v>47827</v>
      </c>
      <c r="F1668" s="270" t="s">
        <v>44654</v>
      </c>
      <c r="G1668" s="270" t="s">
        <v>43729</v>
      </c>
      <c r="H1668" s="270" t="s">
        <v>47828</v>
      </c>
      <c r="I1668" s="270" t="s">
        <v>47829</v>
      </c>
      <c r="J1668" s="135"/>
      <c r="K1668" s="135"/>
      <c r="L1668" s="210" t="s">
        <v>45700</v>
      </c>
      <c r="M1668" s="103" t="s">
        <v>44468</v>
      </c>
      <c r="N1668" s="271">
        <v>0.95</v>
      </c>
      <c r="O1668" s="107">
        <v>390000</v>
      </c>
      <c r="P1668" s="108">
        <f t="shared" si="42"/>
        <v>370500</v>
      </c>
      <c r="Q1668" s="141" t="s">
        <v>12042</v>
      </c>
      <c r="R1668" s="547" t="s">
        <v>47643</v>
      </c>
      <c r="S1668" s="119">
        <v>591010000</v>
      </c>
      <c r="T1668" s="119">
        <v>30</v>
      </c>
    </row>
    <row r="1669" spans="2:20" ht="15" customHeight="1">
      <c r="B1669" s="90" t="s">
        <v>51391</v>
      </c>
      <c r="C1669" s="210" t="s">
        <v>44743</v>
      </c>
      <c r="D1669" s="135" t="s">
        <v>12050</v>
      </c>
      <c r="E1669" s="270" t="s">
        <v>43721</v>
      </c>
      <c r="F1669" s="270" t="s">
        <v>47792</v>
      </c>
      <c r="G1669" s="270" t="s">
        <v>43722</v>
      </c>
      <c r="H1669" s="270" t="s">
        <v>47793</v>
      </c>
      <c r="I1669" s="270" t="s">
        <v>43723</v>
      </c>
      <c r="J1669" s="135" t="s">
        <v>51392</v>
      </c>
      <c r="K1669" s="135" t="s">
        <v>51392</v>
      </c>
      <c r="L1669" s="210" t="s">
        <v>45700</v>
      </c>
      <c r="M1669" s="103" t="s">
        <v>44468</v>
      </c>
      <c r="N1669" s="271">
        <v>0.05</v>
      </c>
      <c r="O1669" s="107">
        <v>517000</v>
      </c>
      <c r="P1669" s="108">
        <f t="shared" si="42"/>
        <v>25850</v>
      </c>
      <c r="Q1669" s="141" t="s">
        <v>12042</v>
      </c>
      <c r="R1669" s="547" t="s">
        <v>47643</v>
      </c>
      <c r="S1669" s="119">
        <v>591010000</v>
      </c>
      <c r="T1669" s="119">
        <v>30</v>
      </c>
    </row>
    <row r="1670" spans="2:20" ht="15" customHeight="1">
      <c r="B1670" s="90" t="s">
        <v>51393</v>
      </c>
      <c r="C1670" s="210" t="s">
        <v>44743</v>
      </c>
      <c r="D1670" s="135" t="s">
        <v>12050</v>
      </c>
      <c r="E1670" s="270" t="s">
        <v>47876</v>
      </c>
      <c r="F1670" s="270" t="s">
        <v>47801</v>
      </c>
      <c r="G1670" s="270" t="s">
        <v>47802</v>
      </c>
      <c r="H1670" s="270" t="s">
        <v>47877</v>
      </c>
      <c r="I1670" s="270" t="s">
        <v>47878</v>
      </c>
      <c r="J1670" s="135" t="s">
        <v>51394</v>
      </c>
      <c r="K1670" s="135" t="s">
        <v>51394</v>
      </c>
      <c r="L1670" s="210" t="s">
        <v>45700</v>
      </c>
      <c r="M1670" s="103" t="s">
        <v>44468</v>
      </c>
      <c r="N1670" s="271">
        <v>3.3000000000000002E-2</v>
      </c>
      <c r="O1670" s="107">
        <v>4200000</v>
      </c>
      <c r="P1670" s="108">
        <f t="shared" si="42"/>
        <v>138600</v>
      </c>
      <c r="Q1670" s="141" t="s">
        <v>12042</v>
      </c>
      <c r="R1670" s="547" t="s">
        <v>47643</v>
      </c>
      <c r="S1670" s="119">
        <v>591010000</v>
      </c>
      <c r="T1670" s="119">
        <v>30</v>
      </c>
    </row>
    <row r="1671" spans="2:20" ht="15" customHeight="1">
      <c r="B1671" s="90" t="s">
        <v>51395</v>
      </c>
      <c r="C1671" s="210" t="s">
        <v>44743</v>
      </c>
      <c r="D1671" s="135" t="s">
        <v>12050</v>
      </c>
      <c r="E1671" s="270" t="s">
        <v>47876</v>
      </c>
      <c r="F1671" s="270" t="s">
        <v>47801</v>
      </c>
      <c r="G1671" s="270" t="s">
        <v>47802</v>
      </c>
      <c r="H1671" s="270" t="s">
        <v>47877</v>
      </c>
      <c r="I1671" s="270" t="s">
        <v>47878</v>
      </c>
      <c r="J1671" s="135">
        <v>1.5</v>
      </c>
      <c r="K1671" s="135">
        <v>1.5</v>
      </c>
      <c r="L1671" s="210" t="s">
        <v>45700</v>
      </c>
      <c r="M1671" s="103" t="s">
        <v>44468</v>
      </c>
      <c r="N1671" s="271">
        <v>1.4E-2</v>
      </c>
      <c r="O1671" s="107">
        <v>4200000</v>
      </c>
      <c r="P1671" s="108">
        <f t="shared" si="42"/>
        <v>58800</v>
      </c>
      <c r="Q1671" s="141" t="s">
        <v>12042</v>
      </c>
      <c r="R1671" s="547" t="s">
        <v>47643</v>
      </c>
      <c r="S1671" s="119">
        <v>591010000</v>
      </c>
      <c r="T1671" s="119">
        <v>30</v>
      </c>
    </row>
    <row r="1672" spans="2:20" ht="15" customHeight="1">
      <c r="B1672" s="90" t="s">
        <v>51396</v>
      </c>
      <c r="C1672" s="210" t="s">
        <v>44743</v>
      </c>
      <c r="D1672" s="135" t="s">
        <v>12050</v>
      </c>
      <c r="E1672" s="270" t="s">
        <v>47898</v>
      </c>
      <c r="F1672" s="270" t="s">
        <v>47890</v>
      </c>
      <c r="G1672" s="270" t="s">
        <v>43752</v>
      </c>
      <c r="H1672" s="270" t="s">
        <v>47899</v>
      </c>
      <c r="I1672" s="270" t="s">
        <v>47900</v>
      </c>
      <c r="J1672" s="135"/>
      <c r="K1672" s="135"/>
      <c r="L1672" s="210" t="s">
        <v>45700</v>
      </c>
      <c r="M1672" s="103" t="s">
        <v>44468</v>
      </c>
      <c r="N1672" s="271">
        <v>3.0000000000000001E-3</v>
      </c>
      <c r="O1672" s="107">
        <v>4200000</v>
      </c>
      <c r="P1672" s="108">
        <f t="shared" si="42"/>
        <v>12600</v>
      </c>
      <c r="Q1672" s="141" t="s">
        <v>12042</v>
      </c>
      <c r="R1672" s="547" t="s">
        <v>47643</v>
      </c>
      <c r="S1672" s="119">
        <v>591010000</v>
      </c>
      <c r="T1672" s="119">
        <v>30</v>
      </c>
    </row>
    <row r="1673" spans="2:20" ht="15" customHeight="1">
      <c r="B1673" s="90" t="s">
        <v>51397</v>
      </c>
      <c r="C1673" s="210" t="s">
        <v>44743</v>
      </c>
      <c r="D1673" s="135" t="s">
        <v>12050</v>
      </c>
      <c r="E1673" s="270" t="s">
        <v>47902</v>
      </c>
      <c r="F1673" s="270" t="s">
        <v>47639</v>
      </c>
      <c r="G1673" s="270" t="s">
        <v>47640</v>
      </c>
      <c r="H1673" s="270" t="s">
        <v>47904</v>
      </c>
      <c r="I1673" s="270" t="s">
        <v>47905</v>
      </c>
      <c r="J1673" s="135"/>
      <c r="K1673" s="135"/>
      <c r="L1673" s="210" t="s">
        <v>45700</v>
      </c>
      <c r="M1673" s="103" t="s">
        <v>44468</v>
      </c>
      <c r="N1673" s="271">
        <v>1E-3</v>
      </c>
      <c r="O1673" s="107">
        <v>5100000</v>
      </c>
      <c r="P1673" s="108">
        <f t="shared" si="42"/>
        <v>5100</v>
      </c>
      <c r="Q1673" s="141" t="s">
        <v>12042</v>
      </c>
      <c r="R1673" s="547" t="s">
        <v>47643</v>
      </c>
      <c r="S1673" s="119">
        <v>591010000</v>
      </c>
      <c r="T1673" s="119">
        <v>30</v>
      </c>
    </row>
    <row r="1674" spans="2:20" ht="15" customHeight="1">
      <c r="B1674" s="90" t="s">
        <v>51398</v>
      </c>
      <c r="C1674" s="210" t="s">
        <v>44743</v>
      </c>
      <c r="D1674" s="135" t="s">
        <v>12050</v>
      </c>
      <c r="E1674" s="270" t="s">
        <v>47908</v>
      </c>
      <c r="F1674" s="270" t="s">
        <v>47890</v>
      </c>
      <c r="G1674" s="270" t="s">
        <v>43752</v>
      </c>
      <c r="H1674" s="270" t="s">
        <v>47910</v>
      </c>
      <c r="I1674" s="270" t="s">
        <v>47911</v>
      </c>
      <c r="J1674" s="135"/>
      <c r="K1674" s="135"/>
      <c r="L1674" s="210" t="s">
        <v>45700</v>
      </c>
      <c r="M1674" s="103" t="s">
        <v>44468</v>
      </c>
      <c r="N1674" s="272">
        <v>0.15040000000000001</v>
      </c>
      <c r="O1674" s="107">
        <v>4200000</v>
      </c>
      <c r="P1674" s="108">
        <f t="shared" si="42"/>
        <v>631680</v>
      </c>
      <c r="Q1674" s="141" t="s">
        <v>12042</v>
      </c>
      <c r="R1674" s="547" t="s">
        <v>47643</v>
      </c>
      <c r="S1674" s="119">
        <v>591010000</v>
      </c>
      <c r="T1674" s="119">
        <v>30</v>
      </c>
    </row>
    <row r="1675" spans="2:20" ht="15" customHeight="1">
      <c r="B1675" s="90" t="s">
        <v>51399</v>
      </c>
      <c r="C1675" s="210" t="s">
        <v>44743</v>
      </c>
      <c r="D1675" s="135" t="s">
        <v>12050</v>
      </c>
      <c r="E1675" s="270" t="s">
        <v>47913</v>
      </c>
      <c r="F1675" s="270" t="s">
        <v>47890</v>
      </c>
      <c r="G1675" s="270" t="s">
        <v>43752</v>
      </c>
      <c r="H1675" s="270" t="s">
        <v>47914</v>
      </c>
      <c r="I1675" s="270" t="s">
        <v>47915</v>
      </c>
      <c r="J1675" s="135"/>
      <c r="K1675" s="135"/>
      <c r="L1675" s="210" t="s">
        <v>45700</v>
      </c>
      <c r="M1675" s="103" t="s">
        <v>44468</v>
      </c>
      <c r="N1675" s="272">
        <v>5.7299999999999997E-2</v>
      </c>
      <c r="O1675" s="107">
        <v>4500000</v>
      </c>
      <c r="P1675" s="108">
        <f t="shared" si="42"/>
        <v>257850</v>
      </c>
      <c r="Q1675" s="141" t="s">
        <v>12042</v>
      </c>
      <c r="R1675" s="547" t="s">
        <v>47643</v>
      </c>
      <c r="S1675" s="119">
        <v>591010000</v>
      </c>
      <c r="T1675" s="119">
        <v>30</v>
      </c>
    </row>
    <row r="1676" spans="2:20" ht="15" customHeight="1">
      <c r="B1676" s="90" t="s">
        <v>51400</v>
      </c>
      <c r="C1676" s="210" t="s">
        <v>44743</v>
      </c>
      <c r="D1676" s="135" t="s">
        <v>12050</v>
      </c>
      <c r="E1676" s="270" t="s">
        <v>47917</v>
      </c>
      <c r="F1676" s="270" t="s">
        <v>47890</v>
      </c>
      <c r="G1676" s="270" t="s">
        <v>43752</v>
      </c>
      <c r="H1676" s="270" t="s">
        <v>47918</v>
      </c>
      <c r="I1676" s="270" t="s">
        <v>47919</v>
      </c>
      <c r="J1676" s="135"/>
      <c r="K1676" s="135"/>
      <c r="L1676" s="210" t="s">
        <v>45700</v>
      </c>
      <c r="M1676" s="103" t="s">
        <v>44468</v>
      </c>
      <c r="N1676" s="271">
        <v>0.06</v>
      </c>
      <c r="O1676" s="107">
        <v>4200000</v>
      </c>
      <c r="P1676" s="108">
        <f t="shared" si="42"/>
        <v>252000</v>
      </c>
      <c r="Q1676" s="141" t="s">
        <v>12042</v>
      </c>
      <c r="R1676" s="547" t="s">
        <v>47643</v>
      </c>
      <c r="S1676" s="119">
        <v>591010000</v>
      </c>
      <c r="T1676" s="119">
        <v>30</v>
      </c>
    </row>
    <row r="1677" spans="2:20" ht="15" customHeight="1">
      <c r="B1677" s="90" t="s">
        <v>51401</v>
      </c>
      <c r="C1677" s="210" t="s">
        <v>44743</v>
      </c>
      <c r="D1677" s="135" t="s">
        <v>12050</v>
      </c>
      <c r="E1677" s="270" t="s">
        <v>43751</v>
      </c>
      <c r="F1677" s="270" t="s">
        <v>47890</v>
      </c>
      <c r="G1677" s="270" t="s">
        <v>43752</v>
      </c>
      <c r="H1677" s="270" t="s">
        <v>47921</v>
      </c>
      <c r="I1677" s="270" t="s">
        <v>43753</v>
      </c>
      <c r="J1677" s="135"/>
      <c r="K1677" s="135"/>
      <c r="L1677" s="210" t="s">
        <v>45700</v>
      </c>
      <c r="M1677" s="103" t="s">
        <v>44468</v>
      </c>
      <c r="N1677" s="271">
        <v>0.14499999999999999</v>
      </c>
      <c r="O1677" s="107">
        <v>4200000</v>
      </c>
      <c r="P1677" s="108">
        <f t="shared" si="42"/>
        <v>609000</v>
      </c>
      <c r="Q1677" s="141" t="s">
        <v>12042</v>
      </c>
      <c r="R1677" s="547" t="s">
        <v>47643</v>
      </c>
      <c r="S1677" s="119">
        <v>591010000</v>
      </c>
      <c r="T1677" s="119">
        <v>30</v>
      </c>
    </row>
    <row r="1678" spans="2:20" ht="15" customHeight="1">
      <c r="B1678" s="90" t="s">
        <v>51402</v>
      </c>
      <c r="C1678" s="210" t="s">
        <v>44743</v>
      </c>
      <c r="D1678" s="135" t="s">
        <v>12050</v>
      </c>
      <c r="E1678" s="270" t="s">
        <v>47948</v>
      </c>
      <c r="F1678" s="270" t="s">
        <v>47924</v>
      </c>
      <c r="G1678" s="270" t="s">
        <v>44679</v>
      </c>
      <c r="H1678" s="270" t="s">
        <v>47949</v>
      </c>
      <c r="I1678" s="270" t="s">
        <v>47950</v>
      </c>
      <c r="J1678" s="135"/>
      <c r="K1678" s="135"/>
      <c r="L1678" s="210" t="s">
        <v>45700</v>
      </c>
      <c r="M1678" s="103" t="s">
        <v>44468</v>
      </c>
      <c r="N1678" s="271">
        <v>1.3</v>
      </c>
      <c r="O1678" s="107">
        <v>740000</v>
      </c>
      <c r="P1678" s="108">
        <f t="shared" si="42"/>
        <v>962000</v>
      </c>
      <c r="Q1678" s="141" t="s">
        <v>12042</v>
      </c>
      <c r="R1678" s="547" t="s">
        <v>47643</v>
      </c>
      <c r="S1678" s="119">
        <v>591010000</v>
      </c>
      <c r="T1678" s="119">
        <v>30</v>
      </c>
    </row>
    <row r="1679" spans="2:20" ht="15" customHeight="1">
      <c r="B1679" s="90" t="s">
        <v>51403</v>
      </c>
      <c r="C1679" s="210" t="s">
        <v>44743</v>
      </c>
      <c r="D1679" s="135" t="s">
        <v>12050</v>
      </c>
      <c r="E1679" s="270" t="s">
        <v>47956</v>
      </c>
      <c r="F1679" s="270" t="s">
        <v>47924</v>
      </c>
      <c r="G1679" s="270" t="s">
        <v>44679</v>
      </c>
      <c r="H1679" s="270" t="s">
        <v>47957</v>
      </c>
      <c r="I1679" s="270" t="s">
        <v>47958</v>
      </c>
      <c r="J1679" s="135"/>
      <c r="K1679" s="135"/>
      <c r="L1679" s="210" t="s">
        <v>45700</v>
      </c>
      <c r="M1679" s="103" t="s">
        <v>44468</v>
      </c>
      <c r="N1679" s="271">
        <v>1.64</v>
      </c>
      <c r="O1679" s="107">
        <v>740000</v>
      </c>
      <c r="P1679" s="108">
        <f t="shared" si="42"/>
        <v>1213600</v>
      </c>
      <c r="Q1679" s="141" t="s">
        <v>12042</v>
      </c>
      <c r="R1679" s="547" t="s">
        <v>47643</v>
      </c>
      <c r="S1679" s="119">
        <v>591010000</v>
      </c>
      <c r="T1679" s="119">
        <v>30</v>
      </c>
    </row>
    <row r="1680" spans="2:20" ht="15" customHeight="1">
      <c r="B1680" s="90" t="s">
        <v>51404</v>
      </c>
      <c r="C1680" s="210" t="s">
        <v>44743</v>
      </c>
      <c r="D1680" s="135" t="s">
        <v>12050</v>
      </c>
      <c r="E1680" s="270" t="s">
        <v>47961</v>
      </c>
      <c r="F1680" s="270" t="s">
        <v>47924</v>
      </c>
      <c r="G1680" s="270" t="s">
        <v>44679</v>
      </c>
      <c r="H1680" s="270" t="s">
        <v>47962</v>
      </c>
      <c r="I1680" s="270" t="s">
        <v>47963</v>
      </c>
      <c r="J1680" s="135"/>
      <c r="K1680" s="135"/>
      <c r="L1680" s="210" t="s">
        <v>45700</v>
      </c>
      <c r="M1680" s="103" t="s">
        <v>44468</v>
      </c>
      <c r="N1680" s="271">
        <v>6.3</v>
      </c>
      <c r="O1680" s="107">
        <v>715000</v>
      </c>
      <c r="P1680" s="108">
        <f t="shared" si="42"/>
        <v>4504500</v>
      </c>
      <c r="Q1680" s="141" t="s">
        <v>12042</v>
      </c>
      <c r="R1680" s="547" t="s">
        <v>47643</v>
      </c>
      <c r="S1680" s="119">
        <v>591010000</v>
      </c>
      <c r="T1680" s="119">
        <v>30</v>
      </c>
    </row>
    <row r="1681" spans="2:20" ht="15" customHeight="1">
      <c r="B1681" s="90" t="s">
        <v>51405</v>
      </c>
      <c r="C1681" s="210" t="s">
        <v>44743</v>
      </c>
      <c r="D1681" s="135" t="s">
        <v>12050</v>
      </c>
      <c r="E1681" s="270" t="s">
        <v>47965</v>
      </c>
      <c r="F1681" s="270" t="s">
        <v>47924</v>
      </c>
      <c r="G1681" s="270" t="s">
        <v>44679</v>
      </c>
      <c r="H1681" s="270" t="s">
        <v>47966</v>
      </c>
      <c r="I1681" s="270" t="s">
        <v>47967</v>
      </c>
      <c r="J1681" s="135"/>
      <c r="K1681" s="135"/>
      <c r="L1681" s="210" t="s">
        <v>45700</v>
      </c>
      <c r="M1681" s="103" t="s">
        <v>44468</v>
      </c>
      <c r="N1681" s="271">
        <v>1.3</v>
      </c>
      <c r="O1681" s="107">
        <v>713000</v>
      </c>
      <c r="P1681" s="108">
        <f t="shared" si="42"/>
        <v>926900</v>
      </c>
      <c r="Q1681" s="141" t="s">
        <v>12042</v>
      </c>
      <c r="R1681" s="547" t="s">
        <v>47643</v>
      </c>
      <c r="S1681" s="119">
        <v>591010000</v>
      </c>
      <c r="T1681" s="119">
        <v>30</v>
      </c>
    </row>
    <row r="1682" spans="2:20" ht="15" customHeight="1">
      <c r="B1682" s="90" t="s">
        <v>51406</v>
      </c>
      <c r="C1682" s="210" t="s">
        <v>44743</v>
      </c>
      <c r="D1682" s="135" t="s">
        <v>12050</v>
      </c>
      <c r="E1682" s="270" t="s">
        <v>47978</v>
      </c>
      <c r="F1682" s="270" t="s">
        <v>47924</v>
      </c>
      <c r="G1682" s="270" t="s">
        <v>44679</v>
      </c>
      <c r="H1682" s="270" t="s">
        <v>47980</v>
      </c>
      <c r="I1682" s="270" t="s">
        <v>47980</v>
      </c>
      <c r="J1682" s="135"/>
      <c r="K1682" s="135"/>
      <c r="L1682" s="210" t="s">
        <v>45700</v>
      </c>
      <c r="M1682" s="103" t="s">
        <v>44468</v>
      </c>
      <c r="N1682" s="271">
        <v>0.17</v>
      </c>
      <c r="O1682" s="107">
        <v>740000</v>
      </c>
      <c r="P1682" s="108">
        <f t="shared" si="42"/>
        <v>125800.00000000001</v>
      </c>
      <c r="Q1682" s="141" t="s">
        <v>12042</v>
      </c>
      <c r="R1682" s="547" t="s">
        <v>47643</v>
      </c>
      <c r="S1682" s="119">
        <v>591010000</v>
      </c>
      <c r="T1682" s="119">
        <v>30</v>
      </c>
    </row>
    <row r="1683" spans="2:20" ht="15" customHeight="1">
      <c r="B1683" s="90" t="s">
        <v>51407</v>
      </c>
      <c r="C1683" s="210" t="s">
        <v>44743</v>
      </c>
      <c r="D1683" s="135" t="s">
        <v>12050</v>
      </c>
      <c r="E1683" s="270" t="s">
        <v>47982</v>
      </c>
      <c r="F1683" s="270" t="s">
        <v>47924</v>
      </c>
      <c r="G1683" s="270" t="s">
        <v>44679</v>
      </c>
      <c r="H1683" s="270" t="s">
        <v>47983</v>
      </c>
      <c r="I1683" s="270" t="s">
        <v>47984</v>
      </c>
      <c r="J1683" s="135"/>
      <c r="K1683" s="135"/>
      <c r="L1683" s="210" t="s">
        <v>45700</v>
      </c>
      <c r="M1683" s="103" t="s">
        <v>44468</v>
      </c>
      <c r="N1683" s="271">
        <v>1.91</v>
      </c>
      <c r="O1683" s="107">
        <v>740000</v>
      </c>
      <c r="P1683" s="108">
        <f t="shared" si="42"/>
        <v>1413400</v>
      </c>
      <c r="Q1683" s="141" t="s">
        <v>12042</v>
      </c>
      <c r="R1683" s="547" t="s">
        <v>47643</v>
      </c>
      <c r="S1683" s="119">
        <v>591010000</v>
      </c>
      <c r="T1683" s="119">
        <v>30</v>
      </c>
    </row>
    <row r="1684" spans="2:20" ht="15" customHeight="1">
      <c r="B1684" s="90" t="s">
        <v>51408</v>
      </c>
      <c r="C1684" s="210" t="s">
        <v>44743</v>
      </c>
      <c r="D1684" s="135" t="s">
        <v>12050</v>
      </c>
      <c r="E1684" s="270" t="s">
        <v>47990</v>
      </c>
      <c r="F1684" s="270" t="s">
        <v>47924</v>
      </c>
      <c r="G1684" s="270" t="s">
        <v>44679</v>
      </c>
      <c r="H1684" s="270" t="s">
        <v>47991</v>
      </c>
      <c r="I1684" s="270" t="s">
        <v>47992</v>
      </c>
      <c r="J1684" s="135" t="s">
        <v>51409</v>
      </c>
      <c r="K1684" s="135" t="s">
        <v>51409</v>
      </c>
      <c r="L1684" s="210" t="s">
        <v>45700</v>
      </c>
      <c r="M1684" s="103" t="s">
        <v>44468</v>
      </c>
      <c r="N1684" s="271">
        <v>1</v>
      </c>
      <c r="O1684" s="107">
        <v>740000</v>
      </c>
      <c r="P1684" s="108">
        <f t="shared" si="42"/>
        <v>740000</v>
      </c>
      <c r="Q1684" s="141" t="s">
        <v>12042</v>
      </c>
      <c r="R1684" s="547" t="s">
        <v>47643</v>
      </c>
      <c r="S1684" s="119">
        <v>591010000</v>
      </c>
      <c r="T1684" s="119">
        <v>30</v>
      </c>
    </row>
    <row r="1685" spans="2:20" ht="15" customHeight="1">
      <c r="B1685" s="90" t="s">
        <v>51410</v>
      </c>
      <c r="C1685" s="210" t="s">
        <v>44743</v>
      </c>
      <c r="D1685" s="135" t="s">
        <v>12050</v>
      </c>
      <c r="E1685" s="270" t="s">
        <v>47990</v>
      </c>
      <c r="F1685" s="270" t="s">
        <v>47924</v>
      </c>
      <c r="G1685" s="270" t="s">
        <v>44679</v>
      </c>
      <c r="H1685" s="270" t="s">
        <v>47991</v>
      </c>
      <c r="I1685" s="270" t="s">
        <v>47992</v>
      </c>
      <c r="J1685" s="135" t="s">
        <v>51411</v>
      </c>
      <c r="K1685" s="135" t="s">
        <v>51411</v>
      </c>
      <c r="L1685" s="210" t="s">
        <v>45700</v>
      </c>
      <c r="M1685" s="103" t="s">
        <v>44468</v>
      </c>
      <c r="N1685" s="271">
        <v>0.25</v>
      </c>
      <c r="O1685" s="107">
        <v>802000</v>
      </c>
      <c r="P1685" s="108">
        <f t="shared" si="42"/>
        <v>200500</v>
      </c>
      <c r="Q1685" s="141" t="s">
        <v>12042</v>
      </c>
      <c r="R1685" s="547" t="s">
        <v>47643</v>
      </c>
      <c r="S1685" s="119">
        <v>591010000</v>
      </c>
      <c r="T1685" s="119">
        <v>30</v>
      </c>
    </row>
    <row r="1686" spans="2:20" ht="15" customHeight="1">
      <c r="B1686" s="90" t="s">
        <v>51412</v>
      </c>
      <c r="C1686" s="210" t="s">
        <v>44743</v>
      </c>
      <c r="D1686" s="135" t="s">
        <v>12050</v>
      </c>
      <c r="E1686" s="270" t="s">
        <v>47994</v>
      </c>
      <c r="F1686" s="270" t="s">
        <v>47924</v>
      </c>
      <c r="G1686" s="270" t="s">
        <v>44679</v>
      </c>
      <c r="H1686" s="270" t="s">
        <v>47995</v>
      </c>
      <c r="I1686" s="270" t="s">
        <v>47996</v>
      </c>
      <c r="J1686" s="135"/>
      <c r="K1686" s="135"/>
      <c r="L1686" s="210" t="s">
        <v>45700</v>
      </c>
      <c r="M1686" s="103" t="s">
        <v>44468</v>
      </c>
      <c r="N1686" s="271">
        <v>0.42</v>
      </c>
      <c r="O1686" s="107">
        <v>802000</v>
      </c>
      <c r="P1686" s="108">
        <f t="shared" si="42"/>
        <v>336840</v>
      </c>
      <c r="Q1686" s="141" t="s">
        <v>12042</v>
      </c>
      <c r="R1686" s="547" t="s">
        <v>47643</v>
      </c>
      <c r="S1686" s="119">
        <v>591010000</v>
      </c>
      <c r="T1686" s="119">
        <v>30</v>
      </c>
    </row>
    <row r="1687" spans="2:20" ht="15" customHeight="1">
      <c r="B1687" s="90" t="s">
        <v>51413</v>
      </c>
      <c r="C1687" s="210" t="s">
        <v>44743</v>
      </c>
      <c r="D1687" s="135" t="s">
        <v>12050</v>
      </c>
      <c r="E1687" s="270" t="s">
        <v>44765</v>
      </c>
      <c r="F1687" s="270" t="s">
        <v>47924</v>
      </c>
      <c r="G1687" s="270" t="s">
        <v>44679</v>
      </c>
      <c r="H1687" s="270" t="s">
        <v>44766</v>
      </c>
      <c r="I1687" s="270" t="s">
        <v>44767</v>
      </c>
      <c r="J1687" s="135"/>
      <c r="K1687" s="135"/>
      <c r="L1687" s="210" t="s">
        <v>45700</v>
      </c>
      <c r="M1687" s="103" t="s">
        <v>44468</v>
      </c>
      <c r="N1687" s="271">
        <v>0.09</v>
      </c>
      <c r="O1687" s="107">
        <v>5100000</v>
      </c>
      <c r="P1687" s="108">
        <f t="shared" si="42"/>
        <v>459000</v>
      </c>
      <c r="Q1687" s="141" t="s">
        <v>12042</v>
      </c>
      <c r="R1687" s="547" t="s">
        <v>47643</v>
      </c>
      <c r="S1687" s="119">
        <v>591010000</v>
      </c>
      <c r="T1687" s="119">
        <v>30</v>
      </c>
    </row>
    <row r="1688" spans="2:20" ht="15" customHeight="1">
      <c r="B1688" s="90" t="s">
        <v>51414</v>
      </c>
      <c r="C1688" s="210" t="s">
        <v>44743</v>
      </c>
      <c r="D1688" s="135" t="s">
        <v>12050</v>
      </c>
      <c r="E1688" s="270" t="s">
        <v>43754</v>
      </c>
      <c r="F1688" s="135" t="s">
        <v>45717</v>
      </c>
      <c r="G1688" s="270" t="s">
        <v>43755</v>
      </c>
      <c r="H1688" s="270" t="s">
        <v>51415</v>
      </c>
      <c r="I1688" s="270" t="s">
        <v>43757</v>
      </c>
      <c r="J1688" s="135" t="s">
        <v>51416</v>
      </c>
      <c r="K1688" s="135" t="s">
        <v>51417</v>
      </c>
      <c r="L1688" s="210" t="s">
        <v>45700</v>
      </c>
      <c r="M1688" s="103" t="s">
        <v>44468</v>
      </c>
      <c r="N1688" s="271">
        <v>2.1000000000000001E-2</v>
      </c>
      <c r="O1688" s="107">
        <v>371000</v>
      </c>
      <c r="P1688" s="108">
        <f t="shared" si="42"/>
        <v>7791.0000000000009</v>
      </c>
      <c r="Q1688" s="141" t="s">
        <v>12042</v>
      </c>
      <c r="R1688" s="245" t="s">
        <v>46158</v>
      </c>
      <c r="S1688" s="119">
        <v>591010000</v>
      </c>
      <c r="T1688" s="119">
        <v>0</v>
      </c>
    </row>
    <row r="1689" spans="2:20" ht="15" customHeight="1">
      <c r="B1689" s="90" t="s">
        <v>51418</v>
      </c>
      <c r="C1689" s="210" t="s">
        <v>44743</v>
      </c>
      <c r="D1689" s="135" t="s">
        <v>12050</v>
      </c>
      <c r="E1689" s="135" t="s">
        <v>51419</v>
      </c>
      <c r="F1689" s="135" t="s">
        <v>51420</v>
      </c>
      <c r="G1689" s="135" t="s">
        <v>51421</v>
      </c>
      <c r="H1689" s="135" t="s">
        <v>51422</v>
      </c>
      <c r="I1689" s="135" t="s">
        <v>51423</v>
      </c>
      <c r="J1689" s="135" t="s">
        <v>51424</v>
      </c>
      <c r="K1689" s="135" t="s">
        <v>51425</v>
      </c>
      <c r="L1689" s="210" t="s">
        <v>45700</v>
      </c>
      <c r="M1689" s="78" t="s">
        <v>43499</v>
      </c>
      <c r="N1689" s="273">
        <v>45</v>
      </c>
      <c r="O1689" s="97">
        <v>2500</v>
      </c>
      <c r="P1689" s="108">
        <f t="shared" si="42"/>
        <v>112500</v>
      </c>
      <c r="Q1689" s="89" t="s">
        <v>12042</v>
      </c>
      <c r="R1689" s="274" t="s">
        <v>44901</v>
      </c>
      <c r="S1689" s="83">
        <v>591010000</v>
      </c>
      <c r="T1689" s="83">
        <v>100</v>
      </c>
    </row>
    <row r="1690" spans="2:20" ht="15" customHeight="1">
      <c r="B1690" s="90" t="s">
        <v>51426</v>
      </c>
      <c r="C1690" s="210" t="s">
        <v>44743</v>
      </c>
      <c r="D1690" s="135" t="s">
        <v>12050</v>
      </c>
      <c r="E1690" s="135" t="s">
        <v>51427</v>
      </c>
      <c r="F1690" s="135" t="s">
        <v>50339</v>
      </c>
      <c r="G1690" s="135" t="s">
        <v>44957</v>
      </c>
      <c r="H1690" s="135" t="s">
        <v>51428</v>
      </c>
      <c r="I1690" s="270" t="s">
        <v>51429</v>
      </c>
      <c r="J1690" s="135" t="s">
        <v>51430</v>
      </c>
      <c r="K1690" s="135" t="s">
        <v>51431</v>
      </c>
      <c r="L1690" s="210" t="s">
        <v>45700</v>
      </c>
      <c r="M1690" s="78" t="s">
        <v>43499</v>
      </c>
      <c r="N1690" s="273">
        <v>150</v>
      </c>
      <c r="O1690" s="97">
        <v>1300</v>
      </c>
      <c r="P1690" s="108">
        <f t="shared" si="42"/>
        <v>195000</v>
      </c>
      <c r="Q1690" s="89" t="s">
        <v>12042</v>
      </c>
      <c r="R1690" s="274" t="s">
        <v>44901</v>
      </c>
      <c r="S1690" s="83">
        <v>591010000</v>
      </c>
      <c r="T1690" s="83">
        <v>100</v>
      </c>
    </row>
    <row r="1691" spans="2:20" ht="15" customHeight="1">
      <c r="B1691" s="90" t="s">
        <v>51432</v>
      </c>
      <c r="C1691" s="210" t="s">
        <v>44743</v>
      </c>
      <c r="D1691" s="404" t="s">
        <v>12050</v>
      </c>
      <c r="E1691" s="135" t="s">
        <v>50844</v>
      </c>
      <c r="F1691" s="270" t="s">
        <v>46551</v>
      </c>
      <c r="G1691" s="270" t="s">
        <v>46551</v>
      </c>
      <c r="H1691" s="135" t="s">
        <v>51433</v>
      </c>
      <c r="I1691" s="135" t="s">
        <v>50847</v>
      </c>
      <c r="J1691" s="415" t="s">
        <v>51434</v>
      </c>
      <c r="K1691" s="135" t="s">
        <v>51435</v>
      </c>
      <c r="L1691" s="210" t="s">
        <v>45700</v>
      </c>
      <c r="M1691" s="85" t="s">
        <v>44419</v>
      </c>
      <c r="N1691" s="250">
        <v>50</v>
      </c>
      <c r="O1691" s="97">
        <v>535</v>
      </c>
      <c r="P1691" s="108">
        <f t="shared" si="42"/>
        <v>26750</v>
      </c>
      <c r="Q1691" s="89" t="s">
        <v>12042</v>
      </c>
      <c r="R1691" s="109" t="s">
        <v>50963</v>
      </c>
      <c r="S1691" s="109">
        <v>591010000</v>
      </c>
      <c r="T1691" s="265">
        <v>0</v>
      </c>
    </row>
    <row r="1692" spans="2:20" ht="15" customHeight="1">
      <c r="B1692" s="90" t="s">
        <v>51436</v>
      </c>
      <c r="C1692" s="210" t="s">
        <v>44743</v>
      </c>
      <c r="D1692" s="404" t="s">
        <v>12050</v>
      </c>
      <c r="E1692" s="135" t="s">
        <v>50844</v>
      </c>
      <c r="F1692" s="270" t="s">
        <v>46551</v>
      </c>
      <c r="G1692" s="270" t="s">
        <v>46551</v>
      </c>
      <c r="H1692" s="135" t="s">
        <v>51437</v>
      </c>
      <c r="I1692" s="135" t="s">
        <v>50847</v>
      </c>
      <c r="J1692" s="135" t="s">
        <v>51438</v>
      </c>
      <c r="K1692" s="135" t="s">
        <v>51439</v>
      </c>
      <c r="L1692" s="210" t="s">
        <v>45700</v>
      </c>
      <c r="M1692" s="85" t="s">
        <v>44419</v>
      </c>
      <c r="N1692" s="250">
        <v>50</v>
      </c>
      <c r="O1692" s="97">
        <v>535</v>
      </c>
      <c r="P1692" s="108">
        <f t="shared" si="42"/>
        <v>26750</v>
      </c>
      <c r="Q1692" s="89" t="s">
        <v>12042</v>
      </c>
      <c r="R1692" s="109" t="s">
        <v>50963</v>
      </c>
      <c r="S1692" s="109">
        <v>591010000</v>
      </c>
      <c r="T1692" s="265">
        <v>0</v>
      </c>
    </row>
    <row r="1693" spans="2:20" ht="15" customHeight="1">
      <c r="B1693" s="90" t="s">
        <v>51440</v>
      </c>
      <c r="C1693" s="210" t="s">
        <v>44743</v>
      </c>
      <c r="D1693" s="404" t="s">
        <v>12050</v>
      </c>
      <c r="E1693" s="135" t="s">
        <v>51441</v>
      </c>
      <c r="F1693" s="135" t="s">
        <v>51442</v>
      </c>
      <c r="G1693" s="270" t="s">
        <v>44539</v>
      </c>
      <c r="H1693" s="270" t="s">
        <v>51443</v>
      </c>
      <c r="I1693" s="270" t="s">
        <v>51444</v>
      </c>
      <c r="J1693" s="270" t="s">
        <v>44541</v>
      </c>
      <c r="K1693" s="270" t="s">
        <v>44541</v>
      </c>
      <c r="L1693" s="210" t="s">
        <v>45700</v>
      </c>
      <c r="M1693" s="84" t="s">
        <v>43499</v>
      </c>
      <c r="N1693" s="97">
        <v>8</v>
      </c>
      <c r="O1693" s="97">
        <v>4500</v>
      </c>
      <c r="P1693" s="108">
        <f t="shared" si="42"/>
        <v>36000</v>
      </c>
      <c r="Q1693" s="89" t="s">
        <v>12042</v>
      </c>
      <c r="R1693" s="251" t="s">
        <v>43915</v>
      </c>
      <c r="S1693" s="109">
        <v>591010000</v>
      </c>
      <c r="T1693" s="109">
        <v>100</v>
      </c>
    </row>
    <row r="1694" spans="2:20" ht="15" customHeight="1">
      <c r="B1694" s="90" t="s">
        <v>51445</v>
      </c>
      <c r="C1694" s="210" t="s">
        <v>44743</v>
      </c>
      <c r="D1694" s="404" t="s">
        <v>12050</v>
      </c>
      <c r="E1694" s="135" t="s">
        <v>51441</v>
      </c>
      <c r="F1694" s="135" t="s">
        <v>51442</v>
      </c>
      <c r="G1694" s="270" t="s">
        <v>44539</v>
      </c>
      <c r="H1694" s="270" t="s">
        <v>51443</v>
      </c>
      <c r="I1694" s="270" t="s">
        <v>51444</v>
      </c>
      <c r="J1694" s="270" t="s">
        <v>44542</v>
      </c>
      <c r="K1694" s="270" t="s">
        <v>44542</v>
      </c>
      <c r="L1694" s="210" t="s">
        <v>45700</v>
      </c>
      <c r="M1694" s="84" t="s">
        <v>43499</v>
      </c>
      <c r="N1694" s="97">
        <v>8</v>
      </c>
      <c r="O1694" s="97">
        <v>4500</v>
      </c>
      <c r="P1694" s="108">
        <f t="shared" si="42"/>
        <v>36000</v>
      </c>
      <c r="Q1694" s="89" t="s">
        <v>12042</v>
      </c>
      <c r="R1694" s="251" t="s">
        <v>43915</v>
      </c>
      <c r="S1694" s="109">
        <v>591010000</v>
      </c>
      <c r="T1694" s="109">
        <v>100</v>
      </c>
    </row>
    <row r="1695" spans="2:20" ht="15" customHeight="1">
      <c r="B1695" s="90" t="s">
        <v>51446</v>
      </c>
      <c r="C1695" s="210" t="s">
        <v>44743</v>
      </c>
      <c r="D1695" s="404" t="s">
        <v>12050</v>
      </c>
      <c r="E1695" s="135" t="s">
        <v>51441</v>
      </c>
      <c r="F1695" s="135" t="s">
        <v>51442</v>
      </c>
      <c r="G1695" s="270" t="s">
        <v>44539</v>
      </c>
      <c r="H1695" s="270" t="s">
        <v>51443</v>
      </c>
      <c r="I1695" s="270" t="s">
        <v>51444</v>
      </c>
      <c r="J1695" s="135" t="s">
        <v>44543</v>
      </c>
      <c r="K1695" s="135" t="s">
        <v>44543</v>
      </c>
      <c r="L1695" s="210" t="s">
        <v>45700</v>
      </c>
      <c r="M1695" s="84" t="s">
        <v>43499</v>
      </c>
      <c r="N1695" s="97">
        <v>4</v>
      </c>
      <c r="O1695" s="97">
        <v>5500</v>
      </c>
      <c r="P1695" s="108">
        <f t="shared" si="42"/>
        <v>22000</v>
      </c>
      <c r="Q1695" s="89" t="s">
        <v>12042</v>
      </c>
      <c r="R1695" s="251" t="s">
        <v>43915</v>
      </c>
      <c r="S1695" s="109">
        <v>591010000</v>
      </c>
      <c r="T1695" s="109">
        <v>100</v>
      </c>
    </row>
    <row r="1696" spans="2:20" ht="15" customHeight="1">
      <c r="B1696" s="90" t="s">
        <v>51447</v>
      </c>
      <c r="C1696" s="210" t="s">
        <v>44743</v>
      </c>
      <c r="D1696" s="404" t="s">
        <v>12050</v>
      </c>
      <c r="E1696" s="135" t="s">
        <v>51441</v>
      </c>
      <c r="F1696" s="135" t="s">
        <v>51442</v>
      </c>
      <c r="G1696" s="270" t="s">
        <v>44539</v>
      </c>
      <c r="H1696" s="270" t="s">
        <v>51443</v>
      </c>
      <c r="I1696" s="270" t="s">
        <v>51444</v>
      </c>
      <c r="J1696" s="404" t="s">
        <v>44544</v>
      </c>
      <c r="K1696" s="404" t="s">
        <v>44544</v>
      </c>
      <c r="L1696" s="210" t="s">
        <v>45700</v>
      </c>
      <c r="M1696" s="84" t="s">
        <v>43499</v>
      </c>
      <c r="N1696" s="97">
        <v>4</v>
      </c>
      <c r="O1696" s="97">
        <v>6200</v>
      </c>
      <c r="P1696" s="108">
        <f t="shared" si="42"/>
        <v>24800</v>
      </c>
      <c r="Q1696" s="89" t="s">
        <v>12042</v>
      </c>
      <c r="R1696" s="251" t="s">
        <v>43915</v>
      </c>
      <c r="S1696" s="109">
        <v>591010000</v>
      </c>
      <c r="T1696" s="109">
        <v>100</v>
      </c>
    </row>
    <row r="1697" spans="2:20" ht="15" customHeight="1">
      <c r="B1697" s="90" t="s">
        <v>51448</v>
      </c>
      <c r="C1697" s="210" t="s">
        <v>44743</v>
      </c>
      <c r="D1697" s="404" t="s">
        <v>12050</v>
      </c>
      <c r="E1697" s="135" t="s">
        <v>51441</v>
      </c>
      <c r="F1697" s="135" t="s">
        <v>51442</v>
      </c>
      <c r="G1697" s="270" t="s">
        <v>44539</v>
      </c>
      <c r="H1697" s="270" t="s">
        <v>51443</v>
      </c>
      <c r="I1697" s="270" t="s">
        <v>51444</v>
      </c>
      <c r="J1697" s="404" t="s">
        <v>51449</v>
      </c>
      <c r="K1697" s="404" t="s">
        <v>51449</v>
      </c>
      <c r="L1697" s="210" t="s">
        <v>45700</v>
      </c>
      <c r="M1697" s="84" t="s">
        <v>43499</v>
      </c>
      <c r="N1697" s="97">
        <v>4</v>
      </c>
      <c r="O1697" s="97">
        <v>6050</v>
      </c>
      <c r="P1697" s="108">
        <f t="shared" si="42"/>
        <v>24200</v>
      </c>
      <c r="Q1697" s="89" t="s">
        <v>12042</v>
      </c>
      <c r="R1697" s="251" t="s">
        <v>43915</v>
      </c>
      <c r="S1697" s="109">
        <v>591010000</v>
      </c>
      <c r="T1697" s="109">
        <v>100</v>
      </c>
    </row>
    <row r="1698" spans="2:20" ht="15" customHeight="1">
      <c r="B1698" s="90" t="s">
        <v>51450</v>
      </c>
      <c r="C1698" s="210" t="s">
        <v>44743</v>
      </c>
      <c r="D1698" s="135" t="s">
        <v>12050</v>
      </c>
      <c r="E1698" s="135" t="s">
        <v>51451</v>
      </c>
      <c r="F1698" s="425" t="s">
        <v>51452</v>
      </c>
      <c r="G1698" s="270" t="s">
        <v>50624</v>
      </c>
      <c r="H1698" s="270" t="s">
        <v>51453</v>
      </c>
      <c r="I1698" s="270" t="s">
        <v>51454</v>
      </c>
      <c r="J1698" s="321" t="s">
        <v>51455</v>
      </c>
      <c r="K1698" s="301" t="s">
        <v>51456</v>
      </c>
      <c r="L1698" s="210" t="s">
        <v>45700</v>
      </c>
      <c r="M1698" s="94" t="s">
        <v>43499</v>
      </c>
      <c r="N1698" s="107">
        <v>6</v>
      </c>
      <c r="O1698" s="115">
        <v>3800</v>
      </c>
      <c r="P1698" s="108">
        <f t="shared" si="42"/>
        <v>22800</v>
      </c>
      <c r="Q1698" s="80" t="s">
        <v>12042</v>
      </c>
      <c r="R1698" s="224" t="s">
        <v>43540</v>
      </c>
      <c r="S1698" s="129">
        <v>591010000</v>
      </c>
      <c r="T1698" s="93">
        <v>100</v>
      </c>
    </row>
    <row r="1699" spans="2:20" ht="15" customHeight="1">
      <c r="B1699" s="90" t="s">
        <v>51457</v>
      </c>
      <c r="C1699" s="210" t="s">
        <v>44743</v>
      </c>
      <c r="D1699" s="135" t="s">
        <v>12050</v>
      </c>
      <c r="E1699" s="135" t="s">
        <v>51458</v>
      </c>
      <c r="F1699" s="270" t="s">
        <v>51459</v>
      </c>
      <c r="G1699" s="270" t="s">
        <v>51460</v>
      </c>
      <c r="H1699" s="270" t="s">
        <v>51461</v>
      </c>
      <c r="I1699" s="270" t="s">
        <v>51462</v>
      </c>
      <c r="J1699" s="321" t="s">
        <v>51463</v>
      </c>
      <c r="K1699" s="301" t="s">
        <v>51464</v>
      </c>
      <c r="L1699" s="210" t="s">
        <v>45700</v>
      </c>
      <c r="M1699" s="94" t="s">
        <v>43499</v>
      </c>
      <c r="N1699" s="107">
        <v>3</v>
      </c>
      <c r="O1699" s="115">
        <v>50000</v>
      </c>
      <c r="P1699" s="108">
        <f t="shared" si="42"/>
        <v>150000</v>
      </c>
      <c r="Q1699" s="80" t="s">
        <v>12042</v>
      </c>
      <c r="R1699" s="224" t="s">
        <v>43540</v>
      </c>
      <c r="S1699" s="129">
        <v>591010000</v>
      </c>
      <c r="T1699" s="93">
        <v>100</v>
      </c>
    </row>
    <row r="1700" spans="2:20" ht="15" customHeight="1">
      <c r="B1700" s="90" t="s">
        <v>51465</v>
      </c>
      <c r="C1700" s="210" t="s">
        <v>44743</v>
      </c>
      <c r="D1700" s="135" t="s">
        <v>12050</v>
      </c>
      <c r="E1700" s="270" t="s">
        <v>48667</v>
      </c>
      <c r="F1700" s="270" t="s">
        <v>48668</v>
      </c>
      <c r="G1700" s="270" t="s">
        <v>48669</v>
      </c>
      <c r="H1700" s="270" t="s">
        <v>48670</v>
      </c>
      <c r="I1700" s="270" t="s">
        <v>48671</v>
      </c>
      <c r="J1700" s="321" t="s">
        <v>51466</v>
      </c>
      <c r="K1700" s="453" t="s">
        <v>51467</v>
      </c>
      <c r="L1700" s="210" t="s">
        <v>45700</v>
      </c>
      <c r="M1700" s="94" t="s">
        <v>43499</v>
      </c>
      <c r="N1700" s="97">
        <v>6</v>
      </c>
      <c r="O1700" s="115">
        <v>790000</v>
      </c>
      <c r="P1700" s="108">
        <f t="shared" si="42"/>
        <v>4740000</v>
      </c>
      <c r="Q1700" s="89" t="s">
        <v>12042</v>
      </c>
      <c r="R1700" s="544" t="s">
        <v>49209</v>
      </c>
      <c r="S1700" s="109">
        <v>591010000</v>
      </c>
      <c r="T1700" s="109">
        <v>50</v>
      </c>
    </row>
    <row r="1701" spans="2:20" ht="15" customHeight="1">
      <c r="B1701" s="90" t="s">
        <v>51468</v>
      </c>
      <c r="C1701" s="210" t="s">
        <v>44743</v>
      </c>
      <c r="D1701" s="404" t="s">
        <v>12050</v>
      </c>
      <c r="E1701" s="135" t="s">
        <v>51469</v>
      </c>
      <c r="F1701" s="135" t="s">
        <v>51470</v>
      </c>
      <c r="G1701" s="135" t="s">
        <v>46176</v>
      </c>
      <c r="H1701" s="135" t="s">
        <v>51471</v>
      </c>
      <c r="I1701" s="270" t="s">
        <v>51472</v>
      </c>
      <c r="J1701" s="135" t="s">
        <v>51473</v>
      </c>
      <c r="K1701" s="135" t="s">
        <v>51474</v>
      </c>
      <c r="L1701" s="210" t="s">
        <v>45700</v>
      </c>
      <c r="M1701" s="98" t="s">
        <v>43499</v>
      </c>
      <c r="N1701" s="115">
        <v>7</v>
      </c>
      <c r="O1701" s="97">
        <v>3300</v>
      </c>
      <c r="P1701" s="108">
        <f t="shared" si="42"/>
        <v>23100</v>
      </c>
      <c r="Q1701" s="89" t="s">
        <v>12042</v>
      </c>
      <c r="R1701" s="109" t="s">
        <v>50963</v>
      </c>
      <c r="S1701" s="113">
        <v>591010000</v>
      </c>
      <c r="T1701" s="114">
        <v>0</v>
      </c>
    </row>
    <row r="1702" spans="2:20" ht="15" customHeight="1">
      <c r="B1702" s="90" t="s">
        <v>51475</v>
      </c>
      <c r="C1702" s="210" t="s">
        <v>44743</v>
      </c>
      <c r="D1702" s="404" t="s">
        <v>12050</v>
      </c>
      <c r="E1702" s="135" t="s">
        <v>51469</v>
      </c>
      <c r="F1702" s="135" t="s">
        <v>51470</v>
      </c>
      <c r="G1702" s="135" t="s">
        <v>46176</v>
      </c>
      <c r="H1702" s="135" t="s">
        <v>51476</v>
      </c>
      <c r="I1702" s="270" t="s">
        <v>51472</v>
      </c>
      <c r="J1702" s="135" t="s">
        <v>51477</v>
      </c>
      <c r="K1702" s="135" t="s">
        <v>51478</v>
      </c>
      <c r="L1702" s="210" t="s">
        <v>45700</v>
      </c>
      <c r="M1702" s="98" t="s">
        <v>43499</v>
      </c>
      <c r="N1702" s="115">
        <v>3</v>
      </c>
      <c r="O1702" s="97">
        <v>3000</v>
      </c>
      <c r="P1702" s="108">
        <f t="shared" si="42"/>
        <v>9000</v>
      </c>
      <c r="Q1702" s="89" t="s">
        <v>12042</v>
      </c>
      <c r="R1702" s="109" t="s">
        <v>50963</v>
      </c>
      <c r="S1702" s="113">
        <v>591010000</v>
      </c>
      <c r="T1702" s="114">
        <v>0</v>
      </c>
    </row>
    <row r="1703" spans="2:20" ht="15" customHeight="1">
      <c r="B1703" s="90" t="s">
        <v>51479</v>
      </c>
      <c r="C1703" s="210" t="s">
        <v>44743</v>
      </c>
      <c r="D1703" s="404" t="s">
        <v>12050</v>
      </c>
      <c r="E1703" s="135" t="s">
        <v>51480</v>
      </c>
      <c r="F1703" s="135" t="s">
        <v>51481</v>
      </c>
      <c r="G1703" s="135" t="s">
        <v>51482</v>
      </c>
      <c r="H1703" s="135" t="s">
        <v>51483</v>
      </c>
      <c r="I1703" s="270" t="s">
        <v>51484</v>
      </c>
      <c r="J1703" s="400" t="s">
        <v>51485</v>
      </c>
      <c r="K1703" s="135" t="s">
        <v>51486</v>
      </c>
      <c r="L1703" s="210" t="s">
        <v>45700</v>
      </c>
      <c r="M1703" s="98" t="s">
        <v>43499</v>
      </c>
      <c r="N1703" s="115">
        <v>3</v>
      </c>
      <c r="O1703" s="97">
        <v>15133.333333333334</v>
      </c>
      <c r="P1703" s="108">
        <f t="shared" si="42"/>
        <v>45400</v>
      </c>
      <c r="Q1703" s="89" t="s">
        <v>12042</v>
      </c>
      <c r="R1703" s="109" t="s">
        <v>50963</v>
      </c>
      <c r="S1703" s="113">
        <v>591010000</v>
      </c>
      <c r="T1703" s="114">
        <v>0</v>
      </c>
    </row>
    <row r="1704" spans="2:20" ht="15" customHeight="1">
      <c r="B1704" s="90" t="s">
        <v>51487</v>
      </c>
      <c r="C1704" s="210" t="s">
        <v>44743</v>
      </c>
      <c r="D1704" s="404" t="s">
        <v>12050</v>
      </c>
      <c r="E1704" s="135" t="s">
        <v>51480</v>
      </c>
      <c r="F1704" s="135" t="s">
        <v>51481</v>
      </c>
      <c r="G1704" s="135" t="s">
        <v>51482</v>
      </c>
      <c r="H1704" s="135" t="s">
        <v>51483</v>
      </c>
      <c r="I1704" s="270" t="s">
        <v>51484</v>
      </c>
      <c r="J1704" s="400" t="s">
        <v>51488</v>
      </c>
      <c r="K1704" s="135" t="s">
        <v>51489</v>
      </c>
      <c r="L1704" s="210" t="s">
        <v>45700</v>
      </c>
      <c r="M1704" s="98" t="s">
        <v>43499</v>
      </c>
      <c r="N1704" s="115">
        <v>1</v>
      </c>
      <c r="O1704" s="97">
        <v>16000</v>
      </c>
      <c r="P1704" s="108">
        <f t="shared" si="42"/>
        <v>16000</v>
      </c>
      <c r="Q1704" s="89" t="s">
        <v>12042</v>
      </c>
      <c r="R1704" s="109" t="s">
        <v>50963</v>
      </c>
      <c r="S1704" s="113">
        <v>591010000</v>
      </c>
      <c r="T1704" s="114">
        <v>0</v>
      </c>
    </row>
    <row r="1705" spans="2:20" ht="15" customHeight="1">
      <c r="B1705" s="90" t="s">
        <v>51490</v>
      </c>
      <c r="C1705" s="210" t="s">
        <v>44743</v>
      </c>
      <c r="D1705" s="404" t="s">
        <v>12050</v>
      </c>
      <c r="E1705" s="135" t="s">
        <v>51480</v>
      </c>
      <c r="F1705" s="135" t="s">
        <v>51481</v>
      </c>
      <c r="G1705" s="135" t="s">
        <v>51482</v>
      </c>
      <c r="H1705" s="315" t="s">
        <v>51491</v>
      </c>
      <c r="I1705" s="270" t="s">
        <v>51484</v>
      </c>
      <c r="J1705" s="400" t="s">
        <v>51492</v>
      </c>
      <c r="K1705" s="135" t="s">
        <v>51493</v>
      </c>
      <c r="L1705" s="210" t="s">
        <v>45700</v>
      </c>
      <c r="M1705" s="98" t="s">
        <v>43499</v>
      </c>
      <c r="N1705" s="115">
        <v>1</v>
      </c>
      <c r="O1705" s="97">
        <v>19300</v>
      </c>
      <c r="P1705" s="108">
        <f t="shared" si="42"/>
        <v>19300</v>
      </c>
      <c r="Q1705" s="89" t="s">
        <v>12042</v>
      </c>
      <c r="R1705" s="109" t="s">
        <v>50963</v>
      </c>
      <c r="S1705" s="113">
        <v>591010000</v>
      </c>
      <c r="T1705" s="114">
        <v>0</v>
      </c>
    </row>
    <row r="1706" spans="2:20" ht="15" customHeight="1">
      <c r="B1706" s="90" t="s">
        <v>51494</v>
      </c>
      <c r="C1706" s="210" t="s">
        <v>44743</v>
      </c>
      <c r="D1706" s="404" t="s">
        <v>12050</v>
      </c>
      <c r="E1706" s="135" t="s">
        <v>51469</v>
      </c>
      <c r="F1706" s="135" t="s">
        <v>51470</v>
      </c>
      <c r="G1706" s="135" t="s">
        <v>46176</v>
      </c>
      <c r="H1706" s="315" t="s">
        <v>51471</v>
      </c>
      <c r="I1706" s="270" t="s">
        <v>51472</v>
      </c>
      <c r="J1706" s="135" t="s">
        <v>51495</v>
      </c>
      <c r="K1706" s="135" t="s">
        <v>51495</v>
      </c>
      <c r="L1706" s="210" t="s">
        <v>45700</v>
      </c>
      <c r="M1706" s="98" t="s">
        <v>43499</v>
      </c>
      <c r="N1706" s="115">
        <v>4</v>
      </c>
      <c r="O1706" s="97">
        <v>35750</v>
      </c>
      <c r="P1706" s="108">
        <f t="shared" si="42"/>
        <v>143000</v>
      </c>
      <c r="Q1706" s="89" t="s">
        <v>12042</v>
      </c>
      <c r="R1706" s="109" t="s">
        <v>50963</v>
      </c>
      <c r="S1706" s="113">
        <v>591010000</v>
      </c>
      <c r="T1706" s="114">
        <v>0</v>
      </c>
    </row>
    <row r="1707" spans="2:20" ht="15" customHeight="1">
      <c r="B1707" s="90" t="s">
        <v>51496</v>
      </c>
      <c r="C1707" s="210" t="s">
        <v>44743</v>
      </c>
      <c r="D1707" s="90" t="s">
        <v>12050</v>
      </c>
      <c r="E1707" s="270" t="s">
        <v>51497</v>
      </c>
      <c r="F1707" s="270" t="s">
        <v>51498</v>
      </c>
      <c r="G1707" s="270" t="s">
        <v>51498</v>
      </c>
      <c r="H1707" s="270" t="s">
        <v>51499</v>
      </c>
      <c r="I1707" s="270" t="s">
        <v>51500</v>
      </c>
      <c r="J1707" s="211"/>
      <c r="K1707" s="211"/>
      <c r="L1707" s="210" t="s">
        <v>45700</v>
      </c>
      <c r="M1707" s="78" t="s">
        <v>44163</v>
      </c>
      <c r="N1707" s="97">
        <v>1000</v>
      </c>
      <c r="O1707" s="97">
        <v>350</v>
      </c>
      <c r="P1707" s="121">
        <f t="shared" si="42"/>
        <v>350000</v>
      </c>
      <c r="Q1707" s="224" t="s">
        <v>12042</v>
      </c>
      <c r="R1707" s="80" t="s">
        <v>51501</v>
      </c>
      <c r="S1707" s="133">
        <v>591010000</v>
      </c>
      <c r="T1707" s="217">
        <v>70</v>
      </c>
    </row>
    <row r="1708" spans="2:20" ht="15" customHeight="1">
      <c r="B1708" s="90" t="s">
        <v>51502</v>
      </c>
      <c r="C1708" s="210" t="s">
        <v>44743</v>
      </c>
      <c r="D1708" s="90" t="s">
        <v>12050</v>
      </c>
      <c r="E1708" s="405" t="s">
        <v>51503</v>
      </c>
      <c r="F1708" s="405" t="s">
        <v>51504</v>
      </c>
      <c r="G1708" s="405" t="s">
        <v>51504</v>
      </c>
      <c r="H1708" s="405" t="s">
        <v>51505</v>
      </c>
      <c r="I1708" s="405" t="s">
        <v>51506</v>
      </c>
      <c r="J1708" s="464" t="s">
        <v>51507</v>
      </c>
      <c r="K1708" s="464" t="s">
        <v>51507</v>
      </c>
      <c r="L1708" s="210" t="s">
        <v>45700</v>
      </c>
      <c r="M1708" s="78" t="s">
        <v>43871</v>
      </c>
      <c r="N1708" s="134">
        <v>110</v>
      </c>
      <c r="O1708" s="97">
        <v>2100</v>
      </c>
      <c r="P1708" s="121">
        <f>IFERROR(N1708*O1708,0)</f>
        <v>231000</v>
      </c>
      <c r="Q1708" s="224" t="s">
        <v>12042</v>
      </c>
      <c r="R1708" s="80" t="s">
        <v>46548</v>
      </c>
      <c r="S1708" s="133">
        <v>591010000</v>
      </c>
      <c r="T1708" s="217">
        <v>50</v>
      </c>
    </row>
    <row r="1709" spans="2:20" ht="15" customHeight="1">
      <c r="B1709" s="90" t="s">
        <v>51508</v>
      </c>
      <c r="C1709" s="210" t="s">
        <v>44743</v>
      </c>
      <c r="D1709" s="90" t="s">
        <v>12050</v>
      </c>
      <c r="E1709" s="270" t="s">
        <v>51509</v>
      </c>
      <c r="F1709" s="270" t="s">
        <v>51510</v>
      </c>
      <c r="G1709" s="270" t="s">
        <v>51511</v>
      </c>
      <c r="H1709" s="270" t="s">
        <v>51512</v>
      </c>
      <c r="I1709" s="270" t="s">
        <v>51513</v>
      </c>
      <c r="J1709" s="401" t="s">
        <v>51514</v>
      </c>
      <c r="K1709" s="401" t="s">
        <v>51514</v>
      </c>
      <c r="L1709" s="210" t="s">
        <v>45700</v>
      </c>
      <c r="M1709" s="78" t="s">
        <v>49061</v>
      </c>
      <c r="N1709" s="97">
        <v>158</v>
      </c>
      <c r="O1709" s="97">
        <v>1200</v>
      </c>
      <c r="P1709" s="121">
        <f>IFERROR(N1709*O1709,0)</f>
        <v>189600</v>
      </c>
      <c r="Q1709" s="224" t="s">
        <v>12042</v>
      </c>
      <c r="R1709" s="80" t="s">
        <v>46548</v>
      </c>
      <c r="S1709" s="133">
        <v>591010000</v>
      </c>
      <c r="T1709" s="217">
        <v>50</v>
      </c>
    </row>
    <row r="1710" spans="2:20" ht="15" customHeight="1">
      <c r="B1710" s="90" t="s">
        <v>51515</v>
      </c>
      <c r="C1710" s="210" t="s">
        <v>44743</v>
      </c>
      <c r="D1710" s="90" t="s">
        <v>12050</v>
      </c>
      <c r="E1710" s="270" t="s">
        <v>51516</v>
      </c>
      <c r="F1710" s="270" t="s">
        <v>51517</v>
      </c>
      <c r="G1710" s="270" t="s">
        <v>50879</v>
      </c>
      <c r="H1710" s="270" t="s">
        <v>51518</v>
      </c>
      <c r="I1710" s="270" t="s">
        <v>50881</v>
      </c>
      <c r="J1710" s="315" t="s">
        <v>51519</v>
      </c>
      <c r="K1710" s="315" t="s">
        <v>51519</v>
      </c>
      <c r="L1710" s="210" t="s">
        <v>45700</v>
      </c>
      <c r="M1710" s="131" t="s">
        <v>43722</v>
      </c>
      <c r="N1710" s="134">
        <v>144</v>
      </c>
      <c r="O1710" s="97">
        <v>1500</v>
      </c>
      <c r="P1710" s="121">
        <f>IFERROR(N1710*O1710,0)</f>
        <v>216000</v>
      </c>
      <c r="Q1710" s="224" t="s">
        <v>12042</v>
      </c>
      <c r="R1710" s="80" t="s">
        <v>48095</v>
      </c>
      <c r="S1710" s="133">
        <v>591010000</v>
      </c>
      <c r="T1710" s="217">
        <v>100</v>
      </c>
    </row>
    <row r="1711" spans="2:20" ht="15" customHeight="1">
      <c r="B1711" s="90" t="s">
        <v>51520</v>
      </c>
      <c r="C1711" s="210" t="s">
        <v>44743</v>
      </c>
      <c r="D1711" s="90" t="s">
        <v>12050</v>
      </c>
      <c r="E1711" s="270" t="s">
        <v>51516</v>
      </c>
      <c r="F1711" s="270" t="s">
        <v>51517</v>
      </c>
      <c r="G1711" s="270" t="s">
        <v>50879</v>
      </c>
      <c r="H1711" s="270" t="s">
        <v>51518</v>
      </c>
      <c r="I1711" s="270" t="s">
        <v>50881</v>
      </c>
      <c r="J1711" s="315" t="s">
        <v>51519</v>
      </c>
      <c r="K1711" s="315" t="s">
        <v>51519</v>
      </c>
      <c r="L1711" s="210" t="s">
        <v>45700</v>
      </c>
      <c r="M1711" s="81" t="s">
        <v>43722</v>
      </c>
      <c r="N1711" s="97">
        <v>4</v>
      </c>
      <c r="O1711" s="97">
        <v>1500</v>
      </c>
      <c r="P1711" s="121">
        <f t="shared" ref="P1711:P1776" si="43">IFERROR(N1711*O1711,0)</f>
        <v>6000</v>
      </c>
      <c r="Q1711" s="224" t="s">
        <v>12042</v>
      </c>
      <c r="R1711" s="80" t="s">
        <v>48095</v>
      </c>
      <c r="S1711" s="133">
        <v>591010000</v>
      </c>
      <c r="T1711" s="217">
        <v>100</v>
      </c>
    </row>
    <row r="1712" spans="2:20" ht="15" customHeight="1">
      <c r="B1712" s="90" t="s">
        <v>51521</v>
      </c>
      <c r="C1712" s="210" t="s">
        <v>44743</v>
      </c>
      <c r="D1712" s="90" t="s">
        <v>12050</v>
      </c>
      <c r="E1712" s="135" t="s">
        <v>51522</v>
      </c>
      <c r="F1712" s="275" t="s">
        <v>51523</v>
      </c>
      <c r="G1712" s="275" t="s">
        <v>51524</v>
      </c>
      <c r="H1712" s="135" t="s">
        <v>51525</v>
      </c>
      <c r="I1712" s="135" t="s">
        <v>51526</v>
      </c>
      <c r="J1712" s="130" t="s">
        <v>51527</v>
      </c>
      <c r="K1712" s="130" t="s">
        <v>51528</v>
      </c>
      <c r="L1712" s="210" t="s">
        <v>45700</v>
      </c>
      <c r="M1712" s="131" t="s">
        <v>44643</v>
      </c>
      <c r="N1712" s="132">
        <v>32</v>
      </c>
      <c r="O1712" s="107">
        <v>65</v>
      </c>
      <c r="P1712" s="121">
        <f t="shared" si="43"/>
        <v>2080</v>
      </c>
      <c r="Q1712" s="224" t="s">
        <v>12042</v>
      </c>
      <c r="R1712" s="217" t="s">
        <v>43500</v>
      </c>
      <c r="S1712" s="133">
        <v>591010000</v>
      </c>
      <c r="T1712" s="217">
        <v>30</v>
      </c>
    </row>
    <row r="1713" spans="2:20" ht="15" customHeight="1">
      <c r="B1713" s="90" t="s">
        <v>51529</v>
      </c>
      <c r="C1713" s="210" t="s">
        <v>44743</v>
      </c>
      <c r="D1713" s="90" t="s">
        <v>12050</v>
      </c>
      <c r="E1713" s="135" t="s">
        <v>51522</v>
      </c>
      <c r="F1713" s="275" t="s">
        <v>51523</v>
      </c>
      <c r="G1713" s="275" t="s">
        <v>51524</v>
      </c>
      <c r="H1713" s="135" t="s">
        <v>51525</v>
      </c>
      <c r="I1713" s="135" t="s">
        <v>51526</v>
      </c>
      <c r="J1713" s="130" t="s">
        <v>51530</v>
      </c>
      <c r="K1713" s="130" t="s">
        <v>51531</v>
      </c>
      <c r="L1713" s="210" t="s">
        <v>45700</v>
      </c>
      <c r="M1713" s="131" t="s">
        <v>44643</v>
      </c>
      <c r="N1713" s="132">
        <v>24</v>
      </c>
      <c r="O1713" s="107">
        <v>90</v>
      </c>
      <c r="P1713" s="121">
        <f t="shared" si="43"/>
        <v>2160</v>
      </c>
      <c r="Q1713" s="224" t="s">
        <v>12042</v>
      </c>
      <c r="R1713" s="217" t="s">
        <v>43500</v>
      </c>
      <c r="S1713" s="133">
        <v>591010000</v>
      </c>
      <c r="T1713" s="217">
        <v>30</v>
      </c>
    </row>
    <row r="1714" spans="2:20" ht="15" customHeight="1">
      <c r="B1714" s="90" t="s">
        <v>51532</v>
      </c>
      <c r="C1714" s="210" t="s">
        <v>44743</v>
      </c>
      <c r="D1714" s="90" t="s">
        <v>12050</v>
      </c>
      <c r="E1714" s="135" t="s">
        <v>51522</v>
      </c>
      <c r="F1714" s="275" t="s">
        <v>51523</v>
      </c>
      <c r="G1714" s="275" t="s">
        <v>51524</v>
      </c>
      <c r="H1714" s="135" t="s">
        <v>51525</v>
      </c>
      <c r="I1714" s="135" t="s">
        <v>51526</v>
      </c>
      <c r="J1714" s="130" t="s">
        <v>51533</v>
      </c>
      <c r="K1714" s="130" t="s">
        <v>51534</v>
      </c>
      <c r="L1714" s="210" t="s">
        <v>45700</v>
      </c>
      <c r="M1714" s="131" t="s">
        <v>44643</v>
      </c>
      <c r="N1714" s="132">
        <v>11</v>
      </c>
      <c r="O1714" s="107">
        <v>220</v>
      </c>
      <c r="P1714" s="121">
        <f t="shared" si="43"/>
        <v>2420</v>
      </c>
      <c r="Q1714" s="224" t="s">
        <v>12042</v>
      </c>
      <c r="R1714" s="217" t="s">
        <v>43500</v>
      </c>
      <c r="S1714" s="133">
        <v>591010000</v>
      </c>
      <c r="T1714" s="217">
        <v>30</v>
      </c>
    </row>
    <row r="1715" spans="2:20" ht="15" customHeight="1">
      <c r="B1715" s="90" t="s">
        <v>51535</v>
      </c>
      <c r="C1715" s="210" t="s">
        <v>44743</v>
      </c>
      <c r="D1715" s="90" t="s">
        <v>12050</v>
      </c>
      <c r="E1715" s="135" t="s">
        <v>51536</v>
      </c>
      <c r="F1715" s="275" t="s">
        <v>51523</v>
      </c>
      <c r="G1715" s="275" t="s">
        <v>43970</v>
      </c>
      <c r="H1715" s="135" t="s">
        <v>51537</v>
      </c>
      <c r="I1715" s="135" t="s">
        <v>51538</v>
      </c>
      <c r="J1715" s="130" t="s">
        <v>51539</v>
      </c>
      <c r="K1715" s="130" t="s">
        <v>51539</v>
      </c>
      <c r="L1715" s="210" t="s">
        <v>45700</v>
      </c>
      <c r="M1715" s="78" t="s">
        <v>47170</v>
      </c>
      <c r="N1715" s="134">
        <v>1.5</v>
      </c>
      <c r="O1715" s="97">
        <v>90</v>
      </c>
      <c r="P1715" s="121">
        <f t="shared" si="43"/>
        <v>135</v>
      </c>
      <c r="Q1715" s="224" t="s">
        <v>12042</v>
      </c>
      <c r="R1715" s="217" t="s">
        <v>43500</v>
      </c>
      <c r="S1715" s="133">
        <v>591010000</v>
      </c>
      <c r="T1715" s="217">
        <v>30</v>
      </c>
    </row>
    <row r="1716" spans="2:20" ht="15" customHeight="1">
      <c r="B1716" s="90" t="s">
        <v>51540</v>
      </c>
      <c r="C1716" s="210" t="s">
        <v>44743</v>
      </c>
      <c r="D1716" s="90" t="s">
        <v>12050</v>
      </c>
      <c r="E1716" s="135" t="s">
        <v>51541</v>
      </c>
      <c r="F1716" s="275" t="s">
        <v>51523</v>
      </c>
      <c r="G1716" s="275" t="s">
        <v>43970</v>
      </c>
      <c r="H1716" s="135" t="s">
        <v>51542</v>
      </c>
      <c r="I1716" s="135" t="s">
        <v>51543</v>
      </c>
      <c r="J1716" s="130" t="s">
        <v>51544</v>
      </c>
      <c r="K1716" s="130" t="s">
        <v>51544</v>
      </c>
      <c r="L1716" s="210" t="s">
        <v>45700</v>
      </c>
      <c r="M1716" s="78" t="s">
        <v>47170</v>
      </c>
      <c r="N1716" s="134">
        <v>2</v>
      </c>
      <c r="O1716" s="97">
        <v>80</v>
      </c>
      <c r="P1716" s="121">
        <f t="shared" si="43"/>
        <v>160</v>
      </c>
      <c r="Q1716" s="224" t="s">
        <v>12042</v>
      </c>
      <c r="R1716" s="217" t="s">
        <v>43500</v>
      </c>
      <c r="S1716" s="133">
        <v>591010000</v>
      </c>
      <c r="T1716" s="217">
        <v>30</v>
      </c>
    </row>
    <row r="1717" spans="2:20" ht="15" customHeight="1">
      <c r="B1717" s="90" t="s">
        <v>51545</v>
      </c>
      <c r="C1717" s="210" t="s">
        <v>44743</v>
      </c>
      <c r="D1717" s="90" t="s">
        <v>12050</v>
      </c>
      <c r="E1717" s="135" t="s">
        <v>51546</v>
      </c>
      <c r="F1717" s="275" t="s">
        <v>51523</v>
      </c>
      <c r="G1717" s="275" t="s">
        <v>43970</v>
      </c>
      <c r="H1717" s="135" t="s">
        <v>51547</v>
      </c>
      <c r="I1717" s="270" t="s">
        <v>51548</v>
      </c>
      <c r="J1717" s="130" t="s">
        <v>51549</v>
      </c>
      <c r="K1717" s="130" t="s">
        <v>51549</v>
      </c>
      <c r="L1717" s="210" t="s">
        <v>45700</v>
      </c>
      <c r="M1717" s="78" t="s">
        <v>47170</v>
      </c>
      <c r="N1717" s="134">
        <v>833</v>
      </c>
      <c r="O1717" s="97">
        <v>15</v>
      </c>
      <c r="P1717" s="121">
        <f t="shared" si="43"/>
        <v>12495</v>
      </c>
      <c r="Q1717" s="224" t="s">
        <v>12042</v>
      </c>
      <c r="R1717" s="217" t="s">
        <v>43500</v>
      </c>
      <c r="S1717" s="133">
        <v>591010000</v>
      </c>
      <c r="T1717" s="217">
        <v>30</v>
      </c>
    </row>
    <row r="1718" spans="2:20" ht="15" customHeight="1">
      <c r="B1718" s="90" t="s">
        <v>51550</v>
      </c>
      <c r="C1718" s="210" t="s">
        <v>44743</v>
      </c>
      <c r="D1718" s="90" t="s">
        <v>12050</v>
      </c>
      <c r="E1718" s="135" t="s">
        <v>51551</v>
      </c>
      <c r="F1718" s="275" t="s">
        <v>51523</v>
      </c>
      <c r="G1718" s="275" t="s">
        <v>43970</v>
      </c>
      <c r="H1718" s="135" t="s">
        <v>51552</v>
      </c>
      <c r="I1718" s="270" t="s">
        <v>51553</v>
      </c>
      <c r="J1718" s="130" t="s">
        <v>51554</v>
      </c>
      <c r="K1718" s="130" t="s">
        <v>51554</v>
      </c>
      <c r="L1718" s="210" t="s">
        <v>45700</v>
      </c>
      <c r="M1718" s="78" t="s">
        <v>47170</v>
      </c>
      <c r="N1718" s="134">
        <v>9791</v>
      </c>
      <c r="O1718" s="97">
        <v>15</v>
      </c>
      <c r="P1718" s="121">
        <f t="shared" si="43"/>
        <v>146865</v>
      </c>
      <c r="Q1718" s="224" t="s">
        <v>12042</v>
      </c>
      <c r="R1718" s="217" t="s">
        <v>43500</v>
      </c>
      <c r="S1718" s="133">
        <v>591010000</v>
      </c>
      <c r="T1718" s="217">
        <v>30</v>
      </c>
    </row>
    <row r="1719" spans="2:20" ht="15" customHeight="1">
      <c r="B1719" s="90" t="s">
        <v>51555</v>
      </c>
      <c r="C1719" s="210" t="s">
        <v>44743</v>
      </c>
      <c r="D1719" s="90" t="s">
        <v>12050</v>
      </c>
      <c r="E1719" s="135" t="s">
        <v>51556</v>
      </c>
      <c r="F1719" s="275" t="s">
        <v>51523</v>
      </c>
      <c r="G1719" s="275" t="s">
        <v>43970</v>
      </c>
      <c r="H1719" s="135" t="s">
        <v>51557</v>
      </c>
      <c r="I1719" s="270" t="s">
        <v>51558</v>
      </c>
      <c r="J1719" s="130" t="s">
        <v>51559</v>
      </c>
      <c r="K1719" s="130" t="s">
        <v>51559</v>
      </c>
      <c r="L1719" s="210" t="s">
        <v>45700</v>
      </c>
      <c r="M1719" s="78" t="s">
        <v>47170</v>
      </c>
      <c r="N1719" s="134">
        <v>216</v>
      </c>
      <c r="O1719" s="97">
        <v>15</v>
      </c>
      <c r="P1719" s="121">
        <f t="shared" si="43"/>
        <v>3240</v>
      </c>
      <c r="Q1719" s="224" t="s">
        <v>12042</v>
      </c>
      <c r="R1719" s="217" t="s">
        <v>43500</v>
      </c>
      <c r="S1719" s="133">
        <v>591010000</v>
      </c>
      <c r="T1719" s="217">
        <v>30</v>
      </c>
    </row>
    <row r="1720" spans="2:20" ht="15" customHeight="1">
      <c r="B1720" s="90" t="s">
        <v>51560</v>
      </c>
      <c r="C1720" s="210" t="s">
        <v>44743</v>
      </c>
      <c r="D1720" s="90" t="s">
        <v>12050</v>
      </c>
      <c r="E1720" s="135" t="s">
        <v>51561</v>
      </c>
      <c r="F1720" s="275" t="s">
        <v>51523</v>
      </c>
      <c r="G1720" s="275" t="s">
        <v>43970</v>
      </c>
      <c r="H1720" s="135" t="s">
        <v>51562</v>
      </c>
      <c r="I1720" s="135" t="s">
        <v>51563</v>
      </c>
      <c r="J1720" s="130" t="s">
        <v>51564</v>
      </c>
      <c r="K1720" s="130" t="s">
        <v>51564</v>
      </c>
      <c r="L1720" s="210" t="s">
        <v>45700</v>
      </c>
      <c r="M1720" s="78" t="s">
        <v>47170</v>
      </c>
      <c r="N1720" s="134">
        <v>254</v>
      </c>
      <c r="O1720" s="97">
        <v>25</v>
      </c>
      <c r="P1720" s="121">
        <f t="shared" si="43"/>
        <v>6350</v>
      </c>
      <c r="Q1720" s="224" t="s">
        <v>12042</v>
      </c>
      <c r="R1720" s="217" t="s">
        <v>43500</v>
      </c>
      <c r="S1720" s="133">
        <v>591010000</v>
      </c>
      <c r="T1720" s="217">
        <v>30</v>
      </c>
    </row>
    <row r="1721" spans="2:20" ht="15" customHeight="1">
      <c r="B1721" s="90" t="s">
        <v>51565</v>
      </c>
      <c r="C1721" s="210" t="s">
        <v>44743</v>
      </c>
      <c r="D1721" s="90" t="s">
        <v>12050</v>
      </c>
      <c r="E1721" s="135" t="s">
        <v>51566</v>
      </c>
      <c r="F1721" s="275" t="s">
        <v>51523</v>
      </c>
      <c r="G1721" s="275" t="s">
        <v>43970</v>
      </c>
      <c r="H1721" s="135" t="s">
        <v>51567</v>
      </c>
      <c r="I1721" s="135" t="s">
        <v>51568</v>
      </c>
      <c r="J1721" s="130" t="s">
        <v>51569</v>
      </c>
      <c r="K1721" s="130" t="s">
        <v>51569</v>
      </c>
      <c r="L1721" s="210" t="s">
        <v>45700</v>
      </c>
      <c r="M1721" s="78" t="s">
        <v>47170</v>
      </c>
      <c r="N1721" s="134">
        <v>9</v>
      </c>
      <c r="O1721" s="97">
        <v>15</v>
      </c>
      <c r="P1721" s="121">
        <f t="shared" si="43"/>
        <v>135</v>
      </c>
      <c r="Q1721" s="224" t="s">
        <v>12042</v>
      </c>
      <c r="R1721" s="217" t="s">
        <v>43500</v>
      </c>
      <c r="S1721" s="133">
        <v>591010000</v>
      </c>
      <c r="T1721" s="217">
        <v>30</v>
      </c>
    </row>
    <row r="1722" spans="2:20" ht="15" customHeight="1">
      <c r="B1722" s="90" t="s">
        <v>51570</v>
      </c>
      <c r="C1722" s="210" t="s">
        <v>44743</v>
      </c>
      <c r="D1722" s="90" t="s">
        <v>12050</v>
      </c>
      <c r="E1722" s="135" t="s">
        <v>51571</v>
      </c>
      <c r="F1722" s="275" t="s">
        <v>51523</v>
      </c>
      <c r="G1722" s="275" t="s">
        <v>43970</v>
      </c>
      <c r="H1722" s="135" t="s">
        <v>51572</v>
      </c>
      <c r="I1722" s="135" t="s">
        <v>51573</v>
      </c>
      <c r="J1722" s="130" t="s">
        <v>51574</v>
      </c>
      <c r="K1722" s="130" t="s">
        <v>51574</v>
      </c>
      <c r="L1722" s="210" t="s">
        <v>45700</v>
      </c>
      <c r="M1722" s="78" t="s">
        <v>47170</v>
      </c>
      <c r="N1722" s="134">
        <v>130</v>
      </c>
      <c r="O1722" s="97">
        <v>40</v>
      </c>
      <c r="P1722" s="121">
        <f t="shared" si="43"/>
        <v>5200</v>
      </c>
      <c r="Q1722" s="224" t="s">
        <v>12042</v>
      </c>
      <c r="R1722" s="217" t="s">
        <v>43500</v>
      </c>
      <c r="S1722" s="133">
        <v>591010000</v>
      </c>
      <c r="T1722" s="217">
        <v>30</v>
      </c>
    </row>
    <row r="1723" spans="2:20" ht="15" customHeight="1">
      <c r="B1723" s="90" t="s">
        <v>51575</v>
      </c>
      <c r="C1723" s="210" t="s">
        <v>44743</v>
      </c>
      <c r="D1723" s="90" t="s">
        <v>12050</v>
      </c>
      <c r="E1723" s="135" t="s">
        <v>51576</v>
      </c>
      <c r="F1723" s="275" t="s">
        <v>51523</v>
      </c>
      <c r="G1723" s="275" t="s">
        <v>43970</v>
      </c>
      <c r="H1723" s="135" t="s">
        <v>51577</v>
      </c>
      <c r="I1723" s="270" t="s">
        <v>51578</v>
      </c>
      <c r="J1723" s="130" t="s">
        <v>51579</v>
      </c>
      <c r="K1723" s="130" t="s">
        <v>51579</v>
      </c>
      <c r="L1723" s="210" t="s">
        <v>45700</v>
      </c>
      <c r="M1723" s="78" t="s">
        <v>47170</v>
      </c>
      <c r="N1723" s="132">
        <v>44</v>
      </c>
      <c r="O1723" s="107">
        <v>45</v>
      </c>
      <c r="P1723" s="121">
        <f t="shared" si="43"/>
        <v>1980</v>
      </c>
      <c r="Q1723" s="224" t="s">
        <v>12042</v>
      </c>
      <c r="R1723" s="217" t="s">
        <v>43500</v>
      </c>
      <c r="S1723" s="133">
        <v>591010000</v>
      </c>
      <c r="T1723" s="217">
        <v>30</v>
      </c>
    </row>
    <row r="1724" spans="2:20" ht="15" customHeight="1">
      <c r="B1724" s="90" t="s">
        <v>51580</v>
      </c>
      <c r="C1724" s="210" t="s">
        <v>44743</v>
      </c>
      <c r="D1724" s="90" t="s">
        <v>12050</v>
      </c>
      <c r="E1724" s="135" t="s">
        <v>51581</v>
      </c>
      <c r="F1724" s="275" t="s">
        <v>51523</v>
      </c>
      <c r="G1724" s="275" t="s">
        <v>43970</v>
      </c>
      <c r="H1724" s="135" t="s">
        <v>51582</v>
      </c>
      <c r="I1724" s="135" t="s">
        <v>51583</v>
      </c>
      <c r="J1724" s="130" t="s">
        <v>51584</v>
      </c>
      <c r="K1724" s="130" t="s">
        <v>51584</v>
      </c>
      <c r="L1724" s="210" t="s">
        <v>45700</v>
      </c>
      <c r="M1724" s="78" t="s">
        <v>47170</v>
      </c>
      <c r="N1724" s="134">
        <v>7</v>
      </c>
      <c r="O1724" s="97">
        <v>20</v>
      </c>
      <c r="P1724" s="121">
        <f t="shared" si="43"/>
        <v>140</v>
      </c>
      <c r="Q1724" s="224" t="s">
        <v>12042</v>
      </c>
      <c r="R1724" s="217" t="s">
        <v>43500</v>
      </c>
      <c r="S1724" s="133">
        <v>591010000</v>
      </c>
      <c r="T1724" s="217">
        <v>30</v>
      </c>
    </row>
    <row r="1725" spans="2:20" ht="15" customHeight="1">
      <c r="B1725" s="90" t="s">
        <v>51585</v>
      </c>
      <c r="C1725" s="210" t="s">
        <v>44743</v>
      </c>
      <c r="D1725" s="90" t="s">
        <v>12050</v>
      </c>
      <c r="E1725" s="135" t="s">
        <v>51586</v>
      </c>
      <c r="F1725" s="275" t="s">
        <v>51523</v>
      </c>
      <c r="G1725" s="275" t="s">
        <v>43970</v>
      </c>
      <c r="H1725" s="135" t="s">
        <v>51587</v>
      </c>
      <c r="I1725" s="135" t="s">
        <v>51588</v>
      </c>
      <c r="J1725" s="130" t="s">
        <v>51589</v>
      </c>
      <c r="K1725" s="130" t="s">
        <v>51589</v>
      </c>
      <c r="L1725" s="210" t="s">
        <v>45700</v>
      </c>
      <c r="M1725" s="78" t="s">
        <v>47170</v>
      </c>
      <c r="N1725" s="134">
        <v>100</v>
      </c>
      <c r="O1725" s="97">
        <v>55</v>
      </c>
      <c r="P1725" s="121">
        <f t="shared" si="43"/>
        <v>5500</v>
      </c>
      <c r="Q1725" s="224" t="s">
        <v>12042</v>
      </c>
      <c r="R1725" s="217" t="s">
        <v>43500</v>
      </c>
      <c r="S1725" s="133">
        <v>591010000</v>
      </c>
      <c r="T1725" s="217">
        <v>30</v>
      </c>
    </row>
    <row r="1726" spans="2:20" ht="15" customHeight="1">
      <c r="B1726" s="90" t="s">
        <v>51590</v>
      </c>
      <c r="C1726" s="210" t="s">
        <v>44743</v>
      </c>
      <c r="D1726" s="90" t="s">
        <v>12050</v>
      </c>
      <c r="E1726" s="135" t="s">
        <v>51591</v>
      </c>
      <c r="F1726" s="275" t="s">
        <v>51523</v>
      </c>
      <c r="G1726" s="275" t="s">
        <v>43970</v>
      </c>
      <c r="H1726" s="135" t="s">
        <v>51592</v>
      </c>
      <c r="I1726" s="135" t="s">
        <v>51593</v>
      </c>
      <c r="J1726" s="130" t="s">
        <v>51594</v>
      </c>
      <c r="K1726" s="130" t="s">
        <v>51594</v>
      </c>
      <c r="L1726" s="210" t="s">
        <v>45700</v>
      </c>
      <c r="M1726" s="78" t="s">
        <v>47170</v>
      </c>
      <c r="N1726" s="134">
        <v>4.5</v>
      </c>
      <c r="O1726" s="97">
        <v>85</v>
      </c>
      <c r="P1726" s="121">
        <f t="shared" si="43"/>
        <v>382.5</v>
      </c>
      <c r="Q1726" s="224" t="s">
        <v>12042</v>
      </c>
      <c r="R1726" s="217" t="s">
        <v>43500</v>
      </c>
      <c r="S1726" s="133">
        <v>591010000</v>
      </c>
      <c r="T1726" s="217">
        <v>30</v>
      </c>
    </row>
    <row r="1727" spans="2:20" ht="15" customHeight="1">
      <c r="B1727" s="90" t="s">
        <v>51595</v>
      </c>
      <c r="C1727" s="210" t="s">
        <v>44743</v>
      </c>
      <c r="D1727" s="90" t="s">
        <v>12050</v>
      </c>
      <c r="E1727" s="135" t="s">
        <v>51596</v>
      </c>
      <c r="F1727" s="275" t="s">
        <v>51523</v>
      </c>
      <c r="G1727" s="275" t="s">
        <v>43970</v>
      </c>
      <c r="H1727" s="135" t="s">
        <v>51597</v>
      </c>
      <c r="I1727" s="135" t="s">
        <v>51598</v>
      </c>
      <c r="J1727" s="130" t="s">
        <v>51599</v>
      </c>
      <c r="K1727" s="130" t="s">
        <v>51599</v>
      </c>
      <c r="L1727" s="210" t="s">
        <v>45700</v>
      </c>
      <c r="M1727" s="78" t="s">
        <v>47170</v>
      </c>
      <c r="N1727" s="134">
        <v>9</v>
      </c>
      <c r="O1727" s="97">
        <v>60</v>
      </c>
      <c r="P1727" s="121">
        <f t="shared" si="43"/>
        <v>540</v>
      </c>
      <c r="Q1727" s="224" t="s">
        <v>12042</v>
      </c>
      <c r="R1727" s="217" t="s">
        <v>43500</v>
      </c>
      <c r="S1727" s="133">
        <v>591010000</v>
      </c>
      <c r="T1727" s="217">
        <v>30</v>
      </c>
    </row>
    <row r="1728" spans="2:20" ht="15" customHeight="1">
      <c r="B1728" s="90" t="s">
        <v>51600</v>
      </c>
      <c r="C1728" s="210" t="s">
        <v>44743</v>
      </c>
      <c r="D1728" s="90" t="s">
        <v>12050</v>
      </c>
      <c r="E1728" s="135" t="s">
        <v>51601</v>
      </c>
      <c r="F1728" s="275" t="s">
        <v>51523</v>
      </c>
      <c r="G1728" s="275" t="s">
        <v>43970</v>
      </c>
      <c r="H1728" s="135" t="s">
        <v>51602</v>
      </c>
      <c r="I1728" s="135" t="s">
        <v>51603</v>
      </c>
      <c r="J1728" s="130" t="s">
        <v>51604</v>
      </c>
      <c r="K1728" s="130" t="s">
        <v>51604</v>
      </c>
      <c r="L1728" s="210" t="s">
        <v>45700</v>
      </c>
      <c r="M1728" s="78" t="s">
        <v>47170</v>
      </c>
      <c r="N1728" s="97">
        <v>3</v>
      </c>
      <c r="O1728" s="97">
        <v>85</v>
      </c>
      <c r="P1728" s="121">
        <f t="shared" si="43"/>
        <v>255</v>
      </c>
      <c r="Q1728" s="224" t="s">
        <v>12042</v>
      </c>
      <c r="R1728" s="217" t="s">
        <v>43500</v>
      </c>
      <c r="S1728" s="133">
        <v>591010000</v>
      </c>
      <c r="T1728" s="217">
        <v>30</v>
      </c>
    </row>
    <row r="1729" spans="2:20" ht="15" customHeight="1">
      <c r="B1729" s="90" t="s">
        <v>51605</v>
      </c>
      <c r="C1729" s="210" t="s">
        <v>44743</v>
      </c>
      <c r="D1729" s="90" t="s">
        <v>12050</v>
      </c>
      <c r="E1729" s="270" t="s">
        <v>51606</v>
      </c>
      <c r="F1729" s="270" t="s">
        <v>51607</v>
      </c>
      <c r="G1729" s="270" t="s">
        <v>50865</v>
      </c>
      <c r="H1729" s="270" t="s">
        <v>51608</v>
      </c>
      <c r="I1729" s="270" t="s">
        <v>51609</v>
      </c>
      <c r="J1729" s="422"/>
      <c r="K1729" s="422"/>
      <c r="L1729" s="210" t="s">
        <v>45700</v>
      </c>
      <c r="M1729" s="81" t="s">
        <v>49061</v>
      </c>
      <c r="N1729" s="97">
        <v>162.5</v>
      </c>
      <c r="O1729" s="97">
        <v>3000</v>
      </c>
      <c r="P1729" s="121">
        <f t="shared" si="43"/>
        <v>487500</v>
      </c>
      <c r="Q1729" s="224" t="s">
        <v>12042</v>
      </c>
      <c r="R1729" s="217" t="s">
        <v>43759</v>
      </c>
      <c r="S1729" s="133">
        <v>591010000</v>
      </c>
      <c r="T1729" s="217">
        <v>100</v>
      </c>
    </row>
    <row r="1730" spans="2:20" ht="15" customHeight="1">
      <c r="B1730" s="210" t="s">
        <v>51610</v>
      </c>
      <c r="C1730" s="135" t="s">
        <v>44743</v>
      </c>
      <c r="D1730" s="135" t="s">
        <v>12050</v>
      </c>
      <c r="E1730" s="135" t="s">
        <v>51611</v>
      </c>
      <c r="F1730" s="135" t="s">
        <v>51612</v>
      </c>
      <c r="G1730" s="135" t="s">
        <v>51613</v>
      </c>
      <c r="H1730" s="135" t="s">
        <v>51614</v>
      </c>
      <c r="I1730" s="135" t="s">
        <v>51615</v>
      </c>
      <c r="J1730" s="135" t="s">
        <v>51616</v>
      </c>
      <c r="K1730" s="135" t="s">
        <v>51617</v>
      </c>
      <c r="L1730" s="135" t="s">
        <v>45700</v>
      </c>
      <c r="M1730" s="94" t="s">
        <v>43499</v>
      </c>
      <c r="N1730" s="115">
        <v>1</v>
      </c>
      <c r="O1730" s="115">
        <v>882000</v>
      </c>
      <c r="P1730" s="121">
        <v>0</v>
      </c>
      <c r="Q1730" s="109" t="s">
        <v>12042</v>
      </c>
      <c r="R1730" s="109" t="s">
        <v>44901</v>
      </c>
      <c r="S1730" s="109">
        <v>591010000</v>
      </c>
      <c r="T1730" s="109">
        <v>100</v>
      </c>
    </row>
    <row r="1731" spans="2:20" ht="15" customHeight="1">
      <c r="B1731" s="90" t="s">
        <v>56033</v>
      </c>
      <c r="C1731" s="135" t="s">
        <v>44743</v>
      </c>
      <c r="D1731" s="404" t="s">
        <v>12050</v>
      </c>
      <c r="E1731" s="135" t="s">
        <v>51611</v>
      </c>
      <c r="F1731" s="270" t="s">
        <v>56034</v>
      </c>
      <c r="G1731" s="270" t="s">
        <v>51613</v>
      </c>
      <c r="H1731" s="270" t="s">
        <v>56035</v>
      </c>
      <c r="I1731" s="135" t="s">
        <v>51615</v>
      </c>
      <c r="J1731" s="404" t="s">
        <v>56036</v>
      </c>
      <c r="K1731" s="301" t="s">
        <v>51617</v>
      </c>
      <c r="L1731" s="135" t="s">
        <v>45700</v>
      </c>
      <c r="M1731" s="94" t="s">
        <v>43499</v>
      </c>
      <c r="N1731" s="276">
        <v>1</v>
      </c>
      <c r="O1731" s="115">
        <v>987800</v>
      </c>
      <c r="P1731" s="108">
        <f>IFERROR(N1731*O1731,0)</f>
        <v>987800</v>
      </c>
      <c r="Q1731" s="109" t="s">
        <v>12042</v>
      </c>
      <c r="R1731" s="109" t="s">
        <v>44901</v>
      </c>
      <c r="S1731" s="119">
        <v>591010000</v>
      </c>
      <c r="T1731" s="119">
        <v>100</v>
      </c>
    </row>
    <row r="1732" spans="2:20" ht="15" customHeight="1">
      <c r="B1732" s="210" t="s">
        <v>51618</v>
      </c>
      <c r="C1732" s="135" t="s">
        <v>44743</v>
      </c>
      <c r="D1732" s="135" t="s">
        <v>12050</v>
      </c>
      <c r="E1732" s="135" t="s">
        <v>51611</v>
      </c>
      <c r="F1732" s="135" t="s">
        <v>51612</v>
      </c>
      <c r="G1732" s="135" t="s">
        <v>51613</v>
      </c>
      <c r="H1732" s="135" t="s">
        <v>51614</v>
      </c>
      <c r="I1732" s="135" t="s">
        <v>51615</v>
      </c>
      <c r="J1732" s="135" t="s">
        <v>51619</v>
      </c>
      <c r="K1732" s="135" t="s">
        <v>51620</v>
      </c>
      <c r="L1732" s="135" t="s">
        <v>45700</v>
      </c>
      <c r="M1732" s="87" t="s">
        <v>43499</v>
      </c>
      <c r="N1732" s="107">
        <v>1</v>
      </c>
      <c r="O1732" s="107">
        <v>991000</v>
      </c>
      <c r="P1732" s="136">
        <v>0</v>
      </c>
      <c r="Q1732" s="119" t="s">
        <v>12042</v>
      </c>
      <c r="R1732" s="119" t="s">
        <v>44901</v>
      </c>
      <c r="S1732" s="119">
        <v>591010000</v>
      </c>
      <c r="T1732" s="119">
        <v>100</v>
      </c>
    </row>
    <row r="1733" spans="2:20" ht="15" customHeight="1">
      <c r="B1733" s="90" t="s">
        <v>56037</v>
      </c>
      <c r="C1733" s="135" t="s">
        <v>44743</v>
      </c>
      <c r="D1733" s="404" t="s">
        <v>12050</v>
      </c>
      <c r="E1733" s="135" t="s">
        <v>51611</v>
      </c>
      <c r="F1733" s="270" t="s">
        <v>56034</v>
      </c>
      <c r="G1733" s="270" t="s">
        <v>51613</v>
      </c>
      <c r="H1733" s="270" t="s">
        <v>56035</v>
      </c>
      <c r="I1733" s="135" t="s">
        <v>51615</v>
      </c>
      <c r="J1733" s="135" t="s">
        <v>51619</v>
      </c>
      <c r="K1733" s="301" t="s">
        <v>51620</v>
      </c>
      <c r="L1733" s="135" t="s">
        <v>45700</v>
      </c>
      <c r="M1733" s="87" t="s">
        <v>43499</v>
      </c>
      <c r="N1733" s="276">
        <v>1</v>
      </c>
      <c r="O1733" s="246">
        <v>1109770</v>
      </c>
      <c r="P1733" s="140">
        <f>IFERROR(N1733*O1733,0)</f>
        <v>1109770</v>
      </c>
      <c r="Q1733" s="119" t="s">
        <v>12042</v>
      </c>
      <c r="R1733" s="119" t="s">
        <v>44901</v>
      </c>
      <c r="S1733" s="119">
        <v>591010000</v>
      </c>
      <c r="T1733" s="119">
        <v>100</v>
      </c>
    </row>
    <row r="1734" spans="2:20" ht="15" customHeight="1">
      <c r="B1734" s="210" t="s">
        <v>51621</v>
      </c>
      <c r="C1734" s="210" t="s">
        <v>44743</v>
      </c>
      <c r="D1734" s="135" t="s">
        <v>12050</v>
      </c>
      <c r="E1734" s="270" t="s">
        <v>51622</v>
      </c>
      <c r="F1734" s="270" t="s">
        <v>51623</v>
      </c>
      <c r="G1734" s="270" t="s">
        <v>51624</v>
      </c>
      <c r="H1734" s="270" t="s">
        <v>51625</v>
      </c>
      <c r="I1734" s="270" t="s">
        <v>51626</v>
      </c>
      <c r="J1734" s="401" t="s">
        <v>51627</v>
      </c>
      <c r="K1734" s="401" t="s">
        <v>51627</v>
      </c>
      <c r="L1734" s="210" t="s">
        <v>45700</v>
      </c>
      <c r="M1734" s="94" t="s">
        <v>43499</v>
      </c>
      <c r="N1734" s="97">
        <v>2</v>
      </c>
      <c r="O1734" s="91">
        <v>56500</v>
      </c>
      <c r="P1734" s="121">
        <f t="shared" si="43"/>
        <v>113000</v>
      </c>
      <c r="Q1734" s="224" t="s">
        <v>12042</v>
      </c>
      <c r="R1734" s="111" t="s">
        <v>43500</v>
      </c>
      <c r="S1734" s="133">
        <v>591010000</v>
      </c>
      <c r="T1734" s="109">
        <v>100</v>
      </c>
    </row>
    <row r="1735" spans="2:20" ht="15" customHeight="1">
      <c r="B1735" s="210" t="s">
        <v>51628</v>
      </c>
      <c r="C1735" s="210" t="s">
        <v>44743</v>
      </c>
      <c r="D1735" s="135" t="s">
        <v>12050</v>
      </c>
      <c r="E1735" s="270" t="s">
        <v>51629</v>
      </c>
      <c r="F1735" s="270" t="s">
        <v>51630</v>
      </c>
      <c r="G1735" s="270" t="s">
        <v>51631</v>
      </c>
      <c r="H1735" s="270" t="s">
        <v>51632</v>
      </c>
      <c r="I1735" s="270" t="s">
        <v>51633</v>
      </c>
      <c r="J1735" s="401" t="s">
        <v>51634</v>
      </c>
      <c r="K1735" s="401" t="s">
        <v>51634</v>
      </c>
      <c r="L1735" s="210" t="s">
        <v>45700</v>
      </c>
      <c r="M1735" s="94" t="s">
        <v>43499</v>
      </c>
      <c r="N1735" s="97">
        <v>1</v>
      </c>
      <c r="O1735" s="91">
        <v>84900</v>
      </c>
      <c r="P1735" s="121">
        <f t="shared" si="43"/>
        <v>84900</v>
      </c>
      <c r="Q1735" s="224" t="s">
        <v>12042</v>
      </c>
      <c r="R1735" s="111" t="s">
        <v>43500</v>
      </c>
      <c r="S1735" s="133">
        <v>591010000</v>
      </c>
      <c r="T1735" s="109">
        <v>100</v>
      </c>
    </row>
    <row r="1736" spans="2:20" ht="15" customHeight="1">
      <c r="B1736" s="210" t="s">
        <v>51635</v>
      </c>
      <c r="C1736" s="210" t="s">
        <v>44743</v>
      </c>
      <c r="D1736" s="135" t="s">
        <v>12050</v>
      </c>
      <c r="E1736" s="270" t="s">
        <v>51629</v>
      </c>
      <c r="F1736" s="270" t="s">
        <v>51636</v>
      </c>
      <c r="G1736" s="270" t="s">
        <v>51631</v>
      </c>
      <c r="H1736" s="270" t="s">
        <v>51637</v>
      </c>
      <c r="I1736" s="270" t="s">
        <v>51633</v>
      </c>
      <c r="J1736" s="401" t="s">
        <v>51638</v>
      </c>
      <c r="K1736" s="401" t="s">
        <v>51638</v>
      </c>
      <c r="L1736" s="210" t="s">
        <v>45700</v>
      </c>
      <c r="M1736" s="94" t="s">
        <v>43499</v>
      </c>
      <c r="N1736" s="97">
        <v>1</v>
      </c>
      <c r="O1736" s="91">
        <v>76000</v>
      </c>
      <c r="P1736" s="121">
        <f t="shared" si="43"/>
        <v>76000</v>
      </c>
      <c r="Q1736" s="224" t="s">
        <v>12042</v>
      </c>
      <c r="R1736" s="111" t="s">
        <v>43500</v>
      </c>
      <c r="S1736" s="133">
        <v>591010000</v>
      </c>
      <c r="T1736" s="109">
        <v>100</v>
      </c>
    </row>
    <row r="1737" spans="2:20" ht="15" customHeight="1">
      <c r="B1737" s="210" t="s">
        <v>51639</v>
      </c>
      <c r="C1737" s="210" t="s">
        <v>44743</v>
      </c>
      <c r="D1737" s="135" t="s">
        <v>12050</v>
      </c>
      <c r="E1737" s="270" t="s">
        <v>51640</v>
      </c>
      <c r="F1737" s="270" t="s">
        <v>51641</v>
      </c>
      <c r="G1737" s="270" t="s">
        <v>51642</v>
      </c>
      <c r="H1737" s="270" t="s">
        <v>51643</v>
      </c>
      <c r="I1737" s="270" t="s">
        <v>51644</v>
      </c>
      <c r="J1737" s="401" t="s">
        <v>51645</v>
      </c>
      <c r="K1737" s="401" t="s">
        <v>51646</v>
      </c>
      <c r="L1737" s="210" t="s">
        <v>45700</v>
      </c>
      <c r="M1737" s="94" t="s">
        <v>43499</v>
      </c>
      <c r="N1737" s="97">
        <v>3</v>
      </c>
      <c r="O1737" s="91">
        <v>250000</v>
      </c>
      <c r="P1737" s="121">
        <f t="shared" si="43"/>
        <v>750000</v>
      </c>
      <c r="Q1737" s="224" t="s">
        <v>12042</v>
      </c>
      <c r="R1737" s="111" t="s">
        <v>43759</v>
      </c>
      <c r="S1737" s="133">
        <v>591010000</v>
      </c>
      <c r="T1737" s="109">
        <v>100</v>
      </c>
    </row>
    <row r="1738" spans="2:20" ht="15" customHeight="1">
      <c r="B1738" s="210" t="s">
        <v>51647</v>
      </c>
      <c r="C1738" s="210" t="s">
        <v>44743</v>
      </c>
      <c r="D1738" s="135" t="s">
        <v>12050</v>
      </c>
      <c r="E1738" s="270" t="s">
        <v>46800</v>
      </c>
      <c r="F1738" s="270" t="s">
        <v>49034</v>
      </c>
      <c r="G1738" s="270" t="s">
        <v>46802</v>
      </c>
      <c r="H1738" s="270" t="s">
        <v>49035</v>
      </c>
      <c r="I1738" s="270" t="s">
        <v>46804</v>
      </c>
      <c r="J1738" s="135" t="s">
        <v>51648</v>
      </c>
      <c r="K1738" s="135" t="s">
        <v>51649</v>
      </c>
      <c r="L1738" s="210" t="s">
        <v>45700</v>
      </c>
      <c r="M1738" s="94" t="s">
        <v>43499</v>
      </c>
      <c r="N1738" s="97">
        <v>8</v>
      </c>
      <c r="O1738" s="91">
        <v>55100</v>
      </c>
      <c r="P1738" s="121">
        <f t="shared" si="43"/>
        <v>440800</v>
      </c>
      <c r="Q1738" s="224" t="s">
        <v>12042</v>
      </c>
      <c r="R1738" s="111" t="s">
        <v>43500</v>
      </c>
      <c r="S1738" s="109">
        <v>591010000</v>
      </c>
      <c r="T1738" s="109">
        <v>100</v>
      </c>
    </row>
    <row r="1739" spans="2:20" ht="15" customHeight="1">
      <c r="B1739" s="210" t="s">
        <v>51650</v>
      </c>
      <c r="C1739" s="210" t="s">
        <v>44743</v>
      </c>
      <c r="D1739" s="135" t="s">
        <v>12050</v>
      </c>
      <c r="E1739" s="270" t="s">
        <v>51651</v>
      </c>
      <c r="F1739" s="270" t="s">
        <v>46146</v>
      </c>
      <c r="G1739" s="270" t="s">
        <v>44466</v>
      </c>
      <c r="H1739" s="270" t="s">
        <v>51652</v>
      </c>
      <c r="I1739" s="270" t="s">
        <v>51653</v>
      </c>
      <c r="J1739" s="135" t="s">
        <v>51654</v>
      </c>
      <c r="K1739" s="135" t="s">
        <v>51655</v>
      </c>
      <c r="L1739" s="210" t="s">
        <v>45700</v>
      </c>
      <c r="M1739" s="94" t="s">
        <v>43499</v>
      </c>
      <c r="N1739" s="97">
        <v>22</v>
      </c>
      <c r="O1739" s="91">
        <v>4600</v>
      </c>
      <c r="P1739" s="121">
        <f t="shared" si="43"/>
        <v>101200</v>
      </c>
      <c r="Q1739" s="224" t="s">
        <v>12042</v>
      </c>
      <c r="R1739" s="111" t="s">
        <v>43500</v>
      </c>
      <c r="S1739" s="109">
        <v>591010000</v>
      </c>
      <c r="T1739" s="109">
        <v>100</v>
      </c>
    </row>
    <row r="1740" spans="2:20" ht="15" customHeight="1">
      <c r="B1740" s="210" t="s">
        <v>51656</v>
      </c>
      <c r="C1740" s="210" t="s">
        <v>44743</v>
      </c>
      <c r="D1740" s="135" t="s">
        <v>12050</v>
      </c>
      <c r="E1740" s="270" t="s">
        <v>46776</v>
      </c>
      <c r="F1740" s="270" t="s">
        <v>46777</v>
      </c>
      <c r="G1740" s="270" t="s">
        <v>46778</v>
      </c>
      <c r="H1740" s="270" t="s">
        <v>46779</v>
      </c>
      <c r="I1740" s="270" t="s">
        <v>46780</v>
      </c>
      <c r="J1740" s="135" t="s">
        <v>51657</v>
      </c>
      <c r="K1740" s="135" t="s">
        <v>51657</v>
      </c>
      <c r="L1740" s="210" t="s">
        <v>45700</v>
      </c>
      <c r="M1740" s="94" t="s">
        <v>43499</v>
      </c>
      <c r="N1740" s="97">
        <v>30</v>
      </c>
      <c r="O1740" s="97">
        <v>7000</v>
      </c>
      <c r="P1740" s="121">
        <f t="shared" si="43"/>
        <v>210000</v>
      </c>
      <c r="Q1740" s="224" t="s">
        <v>12042</v>
      </c>
      <c r="R1740" s="111" t="s">
        <v>43540</v>
      </c>
      <c r="S1740" s="109">
        <v>591010000</v>
      </c>
      <c r="T1740" s="109">
        <v>100</v>
      </c>
    </row>
    <row r="1741" spans="2:20" ht="15" customHeight="1">
      <c r="B1741" s="210" t="s">
        <v>51689</v>
      </c>
      <c r="C1741" s="418" t="s">
        <v>44743</v>
      </c>
      <c r="D1741" s="135" t="s">
        <v>12050</v>
      </c>
      <c r="E1741" s="270" t="s">
        <v>51690</v>
      </c>
      <c r="F1741" s="270" t="s">
        <v>43582</v>
      </c>
      <c r="G1741" s="270" t="s">
        <v>43583</v>
      </c>
      <c r="H1741" s="270" t="s">
        <v>51691</v>
      </c>
      <c r="I1741" s="270" t="s">
        <v>51692</v>
      </c>
      <c r="J1741" s="285"/>
      <c r="K1741" s="285"/>
      <c r="L1741" s="210" t="s">
        <v>45700</v>
      </c>
      <c r="M1741" s="94" t="s">
        <v>43499</v>
      </c>
      <c r="N1741" s="252">
        <v>5</v>
      </c>
      <c r="O1741" s="250">
        <v>2230</v>
      </c>
      <c r="P1741" s="121">
        <f t="shared" si="43"/>
        <v>11150</v>
      </c>
      <c r="Q1741" s="89" t="s">
        <v>12042</v>
      </c>
      <c r="R1741" s="224" t="s">
        <v>43500</v>
      </c>
      <c r="S1741" s="109">
        <v>591010000</v>
      </c>
      <c r="T1741" s="253">
        <v>100</v>
      </c>
    </row>
    <row r="1742" spans="2:20" ht="15" customHeight="1">
      <c r="B1742" s="210" t="s">
        <v>51693</v>
      </c>
      <c r="C1742" s="418" t="s">
        <v>44743</v>
      </c>
      <c r="D1742" s="135" t="s">
        <v>12050</v>
      </c>
      <c r="E1742" s="270" t="s">
        <v>51694</v>
      </c>
      <c r="F1742" s="270" t="s">
        <v>43582</v>
      </c>
      <c r="G1742" s="270" t="s">
        <v>43583</v>
      </c>
      <c r="H1742" s="270" t="s">
        <v>51695</v>
      </c>
      <c r="I1742" s="270" t="s">
        <v>51696</v>
      </c>
      <c r="J1742" s="285"/>
      <c r="K1742" s="285"/>
      <c r="L1742" s="210" t="s">
        <v>45700</v>
      </c>
      <c r="M1742" s="94" t="s">
        <v>43499</v>
      </c>
      <c r="N1742" s="252">
        <v>5</v>
      </c>
      <c r="O1742" s="250">
        <v>2800</v>
      </c>
      <c r="P1742" s="121">
        <f t="shared" si="43"/>
        <v>14000</v>
      </c>
      <c r="Q1742" s="89" t="s">
        <v>12042</v>
      </c>
      <c r="R1742" s="224" t="s">
        <v>43500</v>
      </c>
      <c r="S1742" s="109">
        <v>591010000</v>
      </c>
      <c r="T1742" s="253">
        <v>100</v>
      </c>
    </row>
    <row r="1743" spans="2:20" ht="15" customHeight="1">
      <c r="B1743" s="210" t="s">
        <v>51697</v>
      </c>
      <c r="C1743" s="418" t="s">
        <v>44743</v>
      </c>
      <c r="D1743" s="135" t="s">
        <v>12050</v>
      </c>
      <c r="E1743" s="270" t="s">
        <v>51698</v>
      </c>
      <c r="F1743" s="270" t="s">
        <v>43582</v>
      </c>
      <c r="G1743" s="270" t="s">
        <v>43583</v>
      </c>
      <c r="H1743" s="270" t="s">
        <v>51699</v>
      </c>
      <c r="I1743" s="270" t="s">
        <v>51700</v>
      </c>
      <c r="J1743" s="285"/>
      <c r="K1743" s="285"/>
      <c r="L1743" s="210" t="s">
        <v>45700</v>
      </c>
      <c r="M1743" s="94" t="s">
        <v>43499</v>
      </c>
      <c r="N1743" s="252">
        <v>10</v>
      </c>
      <c r="O1743" s="250">
        <v>5250</v>
      </c>
      <c r="P1743" s="121">
        <f t="shared" si="43"/>
        <v>52500</v>
      </c>
      <c r="Q1743" s="89" t="s">
        <v>12042</v>
      </c>
      <c r="R1743" s="224" t="s">
        <v>43500</v>
      </c>
      <c r="S1743" s="109">
        <v>591010000</v>
      </c>
      <c r="T1743" s="253">
        <v>100</v>
      </c>
    </row>
    <row r="1744" spans="2:20" ht="15" customHeight="1">
      <c r="B1744" s="210" t="s">
        <v>51701</v>
      </c>
      <c r="C1744" s="418" t="s">
        <v>44743</v>
      </c>
      <c r="D1744" s="135" t="s">
        <v>12050</v>
      </c>
      <c r="E1744" s="270" t="s">
        <v>43683</v>
      </c>
      <c r="F1744" s="270" t="s">
        <v>43582</v>
      </c>
      <c r="G1744" s="270" t="s">
        <v>43583</v>
      </c>
      <c r="H1744" s="270" t="s">
        <v>51702</v>
      </c>
      <c r="I1744" s="270" t="s">
        <v>43685</v>
      </c>
      <c r="J1744" s="285"/>
      <c r="K1744" s="285"/>
      <c r="L1744" s="210" t="s">
        <v>45700</v>
      </c>
      <c r="M1744" s="94" t="s">
        <v>43499</v>
      </c>
      <c r="N1744" s="252">
        <v>5</v>
      </c>
      <c r="O1744" s="250">
        <v>9650</v>
      </c>
      <c r="P1744" s="121">
        <f t="shared" si="43"/>
        <v>48250</v>
      </c>
      <c r="Q1744" s="89" t="s">
        <v>12042</v>
      </c>
      <c r="R1744" s="224" t="s">
        <v>43500</v>
      </c>
      <c r="S1744" s="109">
        <v>591010000</v>
      </c>
      <c r="T1744" s="253">
        <v>100</v>
      </c>
    </row>
    <row r="1745" spans="2:20" ht="15" customHeight="1">
      <c r="B1745" s="210" t="s">
        <v>51703</v>
      </c>
      <c r="C1745" s="418" t="s">
        <v>44743</v>
      </c>
      <c r="D1745" s="135" t="s">
        <v>12050</v>
      </c>
      <c r="E1745" s="270" t="s">
        <v>51704</v>
      </c>
      <c r="F1745" s="270" t="s">
        <v>43582</v>
      </c>
      <c r="G1745" s="270" t="s">
        <v>43583</v>
      </c>
      <c r="H1745" s="270" t="s">
        <v>51705</v>
      </c>
      <c r="I1745" s="270" t="s">
        <v>51706</v>
      </c>
      <c r="J1745" s="285"/>
      <c r="K1745" s="285"/>
      <c r="L1745" s="210" t="s">
        <v>45700</v>
      </c>
      <c r="M1745" s="94" t="s">
        <v>43499</v>
      </c>
      <c r="N1745" s="252">
        <v>10</v>
      </c>
      <c r="O1745" s="250">
        <v>9200</v>
      </c>
      <c r="P1745" s="121">
        <f t="shared" si="43"/>
        <v>92000</v>
      </c>
      <c r="Q1745" s="89" t="s">
        <v>12042</v>
      </c>
      <c r="R1745" s="224" t="s">
        <v>43500</v>
      </c>
      <c r="S1745" s="109">
        <v>591010000</v>
      </c>
      <c r="T1745" s="253">
        <v>100</v>
      </c>
    </row>
    <row r="1746" spans="2:20" ht="15" customHeight="1">
      <c r="B1746" s="210" t="s">
        <v>51707</v>
      </c>
      <c r="C1746" s="210" t="s">
        <v>44743</v>
      </c>
      <c r="D1746" s="210" t="s">
        <v>12050</v>
      </c>
      <c r="E1746" s="270" t="s">
        <v>51708</v>
      </c>
      <c r="F1746" s="212" t="s">
        <v>51709</v>
      </c>
      <c r="G1746" s="212" t="s">
        <v>46268</v>
      </c>
      <c r="H1746" s="324" t="s">
        <v>51710</v>
      </c>
      <c r="I1746" s="212" t="s">
        <v>51711</v>
      </c>
      <c r="J1746" s="135" t="s">
        <v>51712</v>
      </c>
      <c r="K1746" s="212" t="s">
        <v>51713</v>
      </c>
      <c r="L1746" s="210" t="s">
        <v>45700</v>
      </c>
      <c r="M1746" s="104" t="s">
        <v>43499</v>
      </c>
      <c r="N1746" s="107">
        <v>4</v>
      </c>
      <c r="O1746" s="107">
        <v>5700</v>
      </c>
      <c r="P1746" s="121">
        <f t="shared" si="43"/>
        <v>22800</v>
      </c>
      <c r="Q1746" s="89" t="s">
        <v>12042</v>
      </c>
      <c r="R1746" s="89" t="s">
        <v>46548</v>
      </c>
      <c r="S1746" s="123">
        <v>591010000</v>
      </c>
      <c r="T1746" s="93">
        <v>30</v>
      </c>
    </row>
    <row r="1747" spans="2:20" ht="15" customHeight="1">
      <c r="B1747" s="210" t="s">
        <v>51714</v>
      </c>
      <c r="C1747" s="210" t="s">
        <v>44743</v>
      </c>
      <c r="D1747" s="210" t="s">
        <v>12050</v>
      </c>
      <c r="E1747" s="270" t="s">
        <v>51715</v>
      </c>
      <c r="F1747" s="270" t="s">
        <v>51716</v>
      </c>
      <c r="G1747" s="212" t="s">
        <v>46243</v>
      </c>
      <c r="H1747" s="324" t="s">
        <v>51717</v>
      </c>
      <c r="I1747" s="212" t="s">
        <v>51711</v>
      </c>
      <c r="J1747" s="135" t="s">
        <v>51718</v>
      </c>
      <c r="K1747" s="212" t="s">
        <v>51719</v>
      </c>
      <c r="L1747" s="210" t="s">
        <v>45700</v>
      </c>
      <c r="M1747" s="104" t="s">
        <v>43499</v>
      </c>
      <c r="N1747" s="107">
        <v>10</v>
      </c>
      <c r="O1747" s="107">
        <v>160</v>
      </c>
      <c r="P1747" s="121">
        <f t="shared" si="43"/>
        <v>1600</v>
      </c>
      <c r="Q1747" s="89" t="s">
        <v>12042</v>
      </c>
      <c r="R1747" s="89" t="s">
        <v>46548</v>
      </c>
      <c r="S1747" s="123">
        <v>591010000</v>
      </c>
      <c r="T1747" s="93">
        <v>30</v>
      </c>
    </row>
    <row r="1748" spans="2:20" ht="15" customHeight="1">
      <c r="B1748" s="210" t="s">
        <v>51720</v>
      </c>
      <c r="C1748" s="210" t="s">
        <v>44743</v>
      </c>
      <c r="D1748" s="210" t="s">
        <v>12050</v>
      </c>
      <c r="E1748" s="270" t="s">
        <v>51721</v>
      </c>
      <c r="F1748" s="270" t="s">
        <v>46243</v>
      </c>
      <c r="G1748" s="212" t="s">
        <v>46243</v>
      </c>
      <c r="H1748" s="270" t="s">
        <v>51722</v>
      </c>
      <c r="I1748" s="212" t="s">
        <v>51723</v>
      </c>
      <c r="J1748" s="135" t="s">
        <v>51724</v>
      </c>
      <c r="K1748" s="212" t="s">
        <v>51725</v>
      </c>
      <c r="L1748" s="210" t="s">
        <v>45700</v>
      </c>
      <c r="M1748" s="104" t="s">
        <v>43499</v>
      </c>
      <c r="N1748" s="107">
        <v>8</v>
      </c>
      <c r="O1748" s="107">
        <v>125</v>
      </c>
      <c r="P1748" s="121">
        <f t="shared" si="43"/>
        <v>1000</v>
      </c>
      <c r="Q1748" s="89" t="s">
        <v>12042</v>
      </c>
      <c r="R1748" s="89" t="s">
        <v>46548</v>
      </c>
      <c r="S1748" s="123">
        <v>591010000</v>
      </c>
      <c r="T1748" s="93">
        <v>30</v>
      </c>
    </row>
    <row r="1749" spans="2:20" ht="15" customHeight="1">
      <c r="B1749" s="210" t="s">
        <v>51726</v>
      </c>
      <c r="C1749" s="210" t="s">
        <v>44743</v>
      </c>
      <c r="D1749" s="210" t="s">
        <v>12050</v>
      </c>
      <c r="E1749" s="270" t="s">
        <v>46242</v>
      </c>
      <c r="F1749" s="270" t="s">
        <v>51716</v>
      </c>
      <c r="G1749" s="212" t="s">
        <v>46243</v>
      </c>
      <c r="H1749" s="270" t="s">
        <v>51727</v>
      </c>
      <c r="I1749" s="212" t="s">
        <v>46245</v>
      </c>
      <c r="J1749" s="135" t="s">
        <v>51728</v>
      </c>
      <c r="K1749" s="212" t="s">
        <v>51729</v>
      </c>
      <c r="L1749" s="210" t="s">
        <v>45700</v>
      </c>
      <c r="M1749" s="104" t="s">
        <v>43499</v>
      </c>
      <c r="N1749" s="107">
        <v>8</v>
      </c>
      <c r="O1749" s="107">
        <v>125</v>
      </c>
      <c r="P1749" s="121">
        <f t="shared" si="43"/>
        <v>1000</v>
      </c>
      <c r="Q1749" s="89" t="s">
        <v>12042</v>
      </c>
      <c r="R1749" s="89" t="s">
        <v>46548</v>
      </c>
      <c r="S1749" s="123">
        <v>591010000</v>
      </c>
      <c r="T1749" s="93">
        <v>30</v>
      </c>
    </row>
    <row r="1750" spans="2:20" ht="15" customHeight="1">
      <c r="B1750" s="210" t="s">
        <v>51730</v>
      </c>
      <c r="C1750" s="210" t="s">
        <v>44743</v>
      </c>
      <c r="D1750" s="210" t="s">
        <v>12050</v>
      </c>
      <c r="E1750" s="270" t="s">
        <v>51731</v>
      </c>
      <c r="F1750" s="270" t="s">
        <v>51732</v>
      </c>
      <c r="G1750" s="212" t="s">
        <v>51733</v>
      </c>
      <c r="H1750" s="270" t="s">
        <v>51734</v>
      </c>
      <c r="I1750" s="212" t="s">
        <v>51735</v>
      </c>
      <c r="J1750" s="135" t="s">
        <v>51736</v>
      </c>
      <c r="K1750" s="212" t="s">
        <v>51737</v>
      </c>
      <c r="L1750" s="210" t="s">
        <v>45700</v>
      </c>
      <c r="M1750" s="104" t="s">
        <v>43499</v>
      </c>
      <c r="N1750" s="107">
        <v>2</v>
      </c>
      <c r="O1750" s="107">
        <v>22700</v>
      </c>
      <c r="P1750" s="121">
        <f t="shared" si="43"/>
        <v>45400</v>
      </c>
      <c r="Q1750" s="89" t="s">
        <v>12042</v>
      </c>
      <c r="R1750" s="89" t="s">
        <v>46548</v>
      </c>
      <c r="S1750" s="123">
        <v>591010000</v>
      </c>
      <c r="T1750" s="93">
        <v>30</v>
      </c>
    </row>
    <row r="1751" spans="2:20" ht="15" customHeight="1">
      <c r="B1751" s="210" t="s">
        <v>51738</v>
      </c>
      <c r="C1751" s="210" t="s">
        <v>44743</v>
      </c>
      <c r="D1751" s="210" t="s">
        <v>12050</v>
      </c>
      <c r="E1751" s="270" t="s">
        <v>51739</v>
      </c>
      <c r="F1751" s="270" t="s">
        <v>51740</v>
      </c>
      <c r="G1751" s="212" t="s">
        <v>51741</v>
      </c>
      <c r="H1751" s="270" t="s">
        <v>51742</v>
      </c>
      <c r="I1751" s="212" t="s">
        <v>51743</v>
      </c>
      <c r="J1751" s="135" t="s">
        <v>51744</v>
      </c>
      <c r="K1751" s="212" t="s">
        <v>51745</v>
      </c>
      <c r="L1751" s="210" t="s">
        <v>45700</v>
      </c>
      <c r="M1751" s="104" t="s">
        <v>43499</v>
      </c>
      <c r="N1751" s="107">
        <v>2</v>
      </c>
      <c r="O1751" s="107">
        <v>18000</v>
      </c>
      <c r="P1751" s="121">
        <f t="shared" si="43"/>
        <v>36000</v>
      </c>
      <c r="Q1751" s="89" t="s">
        <v>12042</v>
      </c>
      <c r="R1751" s="89" t="s">
        <v>46548</v>
      </c>
      <c r="S1751" s="123">
        <v>591010000</v>
      </c>
      <c r="T1751" s="93">
        <v>30</v>
      </c>
    </row>
    <row r="1752" spans="2:20" ht="15" customHeight="1">
      <c r="B1752" s="210" t="s">
        <v>51746</v>
      </c>
      <c r="C1752" s="210" t="s">
        <v>44743</v>
      </c>
      <c r="D1752" s="210" t="s">
        <v>12050</v>
      </c>
      <c r="E1752" s="270" t="s">
        <v>51747</v>
      </c>
      <c r="F1752" s="270" t="s">
        <v>51748</v>
      </c>
      <c r="G1752" s="212" t="s">
        <v>51749</v>
      </c>
      <c r="H1752" s="270" t="s">
        <v>51750</v>
      </c>
      <c r="I1752" s="212" t="s">
        <v>51751</v>
      </c>
      <c r="J1752" s="135" t="s">
        <v>51752</v>
      </c>
      <c r="K1752" s="212" t="s">
        <v>51753</v>
      </c>
      <c r="L1752" s="210" t="s">
        <v>45700</v>
      </c>
      <c r="M1752" s="104" t="s">
        <v>43499</v>
      </c>
      <c r="N1752" s="107">
        <v>1</v>
      </c>
      <c r="O1752" s="107">
        <v>15900</v>
      </c>
      <c r="P1752" s="121">
        <f t="shared" si="43"/>
        <v>15900</v>
      </c>
      <c r="Q1752" s="89" t="s">
        <v>12042</v>
      </c>
      <c r="R1752" s="89" t="s">
        <v>46548</v>
      </c>
      <c r="S1752" s="123">
        <v>591010000</v>
      </c>
      <c r="T1752" s="93">
        <v>30</v>
      </c>
    </row>
    <row r="1753" spans="2:20" ht="15" customHeight="1">
      <c r="B1753" s="210" t="s">
        <v>51754</v>
      </c>
      <c r="C1753" s="210" t="s">
        <v>44743</v>
      </c>
      <c r="D1753" s="210" t="s">
        <v>12050</v>
      </c>
      <c r="E1753" s="270" t="s">
        <v>51755</v>
      </c>
      <c r="F1753" s="270" t="s">
        <v>51756</v>
      </c>
      <c r="G1753" s="212" t="s">
        <v>51757</v>
      </c>
      <c r="H1753" s="270" t="s">
        <v>51758</v>
      </c>
      <c r="I1753" s="212" t="s">
        <v>51759</v>
      </c>
      <c r="J1753" s="135" t="s">
        <v>51760</v>
      </c>
      <c r="K1753" s="135" t="s">
        <v>51760</v>
      </c>
      <c r="L1753" s="210" t="s">
        <v>45700</v>
      </c>
      <c r="M1753" s="104" t="s">
        <v>43499</v>
      </c>
      <c r="N1753" s="107">
        <v>2</v>
      </c>
      <c r="O1753" s="107">
        <v>20000</v>
      </c>
      <c r="P1753" s="121">
        <f t="shared" si="43"/>
        <v>40000</v>
      </c>
      <c r="Q1753" s="89" t="s">
        <v>12042</v>
      </c>
      <c r="R1753" s="89" t="s">
        <v>46548</v>
      </c>
      <c r="S1753" s="123">
        <v>591010000</v>
      </c>
      <c r="T1753" s="99">
        <v>30</v>
      </c>
    </row>
    <row r="1754" spans="2:20" ht="15" customHeight="1">
      <c r="B1754" s="210" t="s">
        <v>51761</v>
      </c>
      <c r="C1754" s="210" t="s">
        <v>44743</v>
      </c>
      <c r="D1754" s="210" t="s">
        <v>12050</v>
      </c>
      <c r="E1754" s="270" t="s">
        <v>51762</v>
      </c>
      <c r="F1754" s="270" t="s">
        <v>51763</v>
      </c>
      <c r="G1754" s="212" t="s">
        <v>51763</v>
      </c>
      <c r="H1754" s="270" t="s">
        <v>51764</v>
      </c>
      <c r="I1754" s="212" t="s">
        <v>51765</v>
      </c>
      <c r="J1754" s="135" t="s">
        <v>51766</v>
      </c>
      <c r="K1754" s="212" t="s">
        <v>51767</v>
      </c>
      <c r="L1754" s="210" t="s">
        <v>45700</v>
      </c>
      <c r="M1754" s="104" t="s">
        <v>43499</v>
      </c>
      <c r="N1754" s="107">
        <v>2</v>
      </c>
      <c r="O1754" s="107">
        <v>12300</v>
      </c>
      <c r="P1754" s="121">
        <f t="shared" si="43"/>
        <v>24600</v>
      </c>
      <c r="Q1754" s="89" t="s">
        <v>12042</v>
      </c>
      <c r="R1754" s="89" t="s">
        <v>46548</v>
      </c>
      <c r="S1754" s="123">
        <v>591010000</v>
      </c>
      <c r="T1754" s="93">
        <v>30</v>
      </c>
    </row>
    <row r="1755" spans="2:20" ht="15" customHeight="1">
      <c r="B1755" s="210" t="s">
        <v>51768</v>
      </c>
      <c r="C1755" s="210" t="s">
        <v>44743</v>
      </c>
      <c r="D1755" s="210" t="s">
        <v>12050</v>
      </c>
      <c r="E1755" s="270" t="s">
        <v>51769</v>
      </c>
      <c r="F1755" s="270" t="s">
        <v>51770</v>
      </c>
      <c r="G1755" s="212" t="s">
        <v>51771</v>
      </c>
      <c r="H1755" s="270" t="s">
        <v>49846</v>
      </c>
      <c r="I1755" s="212" t="s">
        <v>47323</v>
      </c>
      <c r="J1755" s="135" t="s">
        <v>51772</v>
      </c>
      <c r="K1755" s="212"/>
      <c r="L1755" s="210" t="s">
        <v>45700</v>
      </c>
      <c r="M1755" s="104" t="s">
        <v>43499</v>
      </c>
      <c r="N1755" s="107">
        <v>2</v>
      </c>
      <c r="O1755" s="107">
        <v>720</v>
      </c>
      <c r="P1755" s="121">
        <f t="shared" si="43"/>
        <v>1440</v>
      </c>
      <c r="Q1755" s="89" t="s">
        <v>12042</v>
      </c>
      <c r="R1755" s="89" t="s">
        <v>46548</v>
      </c>
      <c r="S1755" s="123">
        <v>591010000</v>
      </c>
      <c r="T1755" s="93">
        <v>30</v>
      </c>
    </row>
    <row r="1756" spans="2:20" ht="15" customHeight="1">
      <c r="B1756" s="210" t="s">
        <v>51773</v>
      </c>
      <c r="C1756" s="210" t="s">
        <v>44743</v>
      </c>
      <c r="D1756" s="210" t="s">
        <v>12050</v>
      </c>
      <c r="E1756" s="270" t="s">
        <v>51774</v>
      </c>
      <c r="F1756" s="270" t="s">
        <v>51775</v>
      </c>
      <c r="G1756" s="212" t="s">
        <v>51776</v>
      </c>
      <c r="H1756" s="270" t="s">
        <v>51777</v>
      </c>
      <c r="I1756" s="212" t="s">
        <v>51778</v>
      </c>
      <c r="J1756" s="135" t="s">
        <v>51779</v>
      </c>
      <c r="K1756" s="212" t="s">
        <v>51780</v>
      </c>
      <c r="L1756" s="210" t="s">
        <v>45700</v>
      </c>
      <c r="M1756" s="104" t="s">
        <v>43499</v>
      </c>
      <c r="N1756" s="107">
        <v>1</v>
      </c>
      <c r="O1756" s="107">
        <v>5500</v>
      </c>
      <c r="P1756" s="121">
        <f t="shared" si="43"/>
        <v>5500</v>
      </c>
      <c r="Q1756" s="89" t="s">
        <v>12042</v>
      </c>
      <c r="R1756" s="89" t="s">
        <v>46548</v>
      </c>
      <c r="S1756" s="123">
        <v>591010000</v>
      </c>
      <c r="T1756" s="93">
        <v>30</v>
      </c>
    </row>
    <row r="1757" spans="2:20" ht="15" customHeight="1">
      <c r="B1757" s="210" t="s">
        <v>51781</v>
      </c>
      <c r="C1757" s="210" t="s">
        <v>44743</v>
      </c>
      <c r="D1757" s="210" t="s">
        <v>12050</v>
      </c>
      <c r="E1757" s="270" t="s">
        <v>51782</v>
      </c>
      <c r="F1757" s="270" t="s">
        <v>51775</v>
      </c>
      <c r="G1757" s="212" t="s">
        <v>51776</v>
      </c>
      <c r="H1757" s="270" t="s">
        <v>51783</v>
      </c>
      <c r="I1757" s="212" t="s">
        <v>51784</v>
      </c>
      <c r="J1757" s="135" t="s">
        <v>51785</v>
      </c>
      <c r="K1757" s="212" t="s">
        <v>51786</v>
      </c>
      <c r="L1757" s="210" t="s">
        <v>45700</v>
      </c>
      <c r="M1757" s="104" t="s">
        <v>43499</v>
      </c>
      <c r="N1757" s="107">
        <v>2</v>
      </c>
      <c r="O1757" s="107">
        <v>9900</v>
      </c>
      <c r="P1757" s="121">
        <f t="shared" si="43"/>
        <v>19800</v>
      </c>
      <c r="Q1757" s="89" t="s">
        <v>12042</v>
      </c>
      <c r="R1757" s="89" t="s">
        <v>46548</v>
      </c>
      <c r="S1757" s="123">
        <v>591010000</v>
      </c>
      <c r="T1757" s="93">
        <v>30</v>
      </c>
    </row>
    <row r="1758" spans="2:20" ht="15" customHeight="1">
      <c r="B1758" s="210" t="s">
        <v>51787</v>
      </c>
      <c r="C1758" s="210" t="s">
        <v>44743</v>
      </c>
      <c r="D1758" s="210" t="s">
        <v>12050</v>
      </c>
      <c r="E1758" s="270" t="s">
        <v>51788</v>
      </c>
      <c r="F1758" s="270" t="s">
        <v>51789</v>
      </c>
      <c r="G1758" s="286" t="s">
        <v>51790</v>
      </c>
      <c r="H1758" s="270" t="s">
        <v>51791</v>
      </c>
      <c r="I1758" s="286" t="s">
        <v>51792</v>
      </c>
      <c r="J1758" s="135" t="s">
        <v>51793</v>
      </c>
      <c r="K1758" s="211" t="s">
        <v>51793</v>
      </c>
      <c r="L1758" s="210" t="s">
        <v>45700</v>
      </c>
      <c r="M1758" s="104" t="s">
        <v>43499</v>
      </c>
      <c r="N1758" s="107">
        <v>2</v>
      </c>
      <c r="O1758" s="107">
        <v>57000</v>
      </c>
      <c r="P1758" s="121">
        <f t="shared" si="43"/>
        <v>114000</v>
      </c>
      <c r="Q1758" s="89" t="s">
        <v>12042</v>
      </c>
      <c r="R1758" s="89" t="s">
        <v>46548</v>
      </c>
      <c r="S1758" s="123">
        <v>591010000</v>
      </c>
      <c r="T1758" s="93">
        <v>30</v>
      </c>
    </row>
    <row r="1759" spans="2:20" ht="15" customHeight="1">
      <c r="B1759" s="210" t="s">
        <v>51794</v>
      </c>
      <c r="C1759" s="210" t="s">
        <v>44743</v>
      </c>
      <c r="D1759" s="210" t="s">
        <v>12050</v>
      </c>
      <c r="E1759" s="270" t="s">
        <v>51795</v>
      </c>
      <c r="F1759" s="270" t="s">
        <v>51796</v>
      </c>
      <c r="G1759" s="286" t="s">
        <v>51086</v>
      </c>
      <c r="H1759" s="270" t="s">
        <v>51797</v>
      </c>
      <c r="I1759" s="286" t="s">
        <v>51798</v>
      </c>
      <c r="J1759" s="135" t="s">
        <v>51799</v>
      </c>
      <c r="K1759" s="211" t="s">
        <v>51800</v>
      </c>
      <c r="L1759" s="210" t="s">
        <v>45700</v>
      </c>
      <c r="M1759" s="104" t="s">
        <v>43499</v>
      </c>
      <c r="N1759" s="107">
        <v>15</v>
      </c>
      <c r="O1759" s="107">
        <v>2000</v>
      </c>
      <c r="P1759" s="121">
        <f t="shared" si="43"/>
        <v>30000</v>
      </c>
      <c r="Q1759" s="89" t="s">
        <v>12042</v>
      </c>
      <c r="R1759" s="89" t="s">
        <v>46548</v>
      </c>
      <c r="S1759" s="123">
        <v>591010000</v>
      </c>
      <c r="T1759" s="93">
        <v>30</v>
      </c>
    </row>
    <row r="1760" spans="2:20" ht="15" customHeight="1">
      <c r="B1760" s="210" t="s">
        <v>51801</v>
      </c>
      <c r="C1760" s="210" t="s">
        <v>44743</v>
      </c>
      <c r="D1760" s="210" t="s">
        <v>12050</v>
      </c>
      <c r="E1760" s="270" t="s">
        <v>51084</v>
      </c>
      <c r="F1760" s="270" t="s">
        <v>51796</v>
      </c>
      <c r="G1760" s="286" t="s">
        <v>51086</v>
      </c>
      <c r="H1760" s="270" t="s">
        <v>51802</v>
      </c>
      <c r="I1760" s="135" t="s">
        <v>51088</v>
      </c>
      <c r="J1760" s="135" t="s">
        <v>51803</v>
      </c>
      <c r="K1760" s="211" t="s">
        <v>51804</v>
      </c>
      <c r="L1760" s="210" t="s">
        <v>45700</v>
      </c>
      <c r="M1760" s="104" t="s">
        <v>43499</v>
      </c>
      <c r="N1760" s="107">
        <v>3</v>
      </c>
      <c r="O1760" s="107">
        <v>4700</v>
      </c>
      <c r="P1760" s="121">
        <f t="shared" si="43"/>
        <v>14100</v>
      </c>
      <c r="Q1760" s="89" t="s">
        <v>12042</v>
      </c>
      <c r="R1760" s="89" t="s">
        <v>46548</v>
      </c>
      <c r="S1760" s="123">
        <v>591010000</v>
      </c>
      <c r="T1760" s="93">
        <v>30</v>
      </c>
    </row>
    <row r="1761" spans="2:20" ht="15" customHeight="1">
      <c r="B1761" s="210" t="s">
        <v>51805</v>
      </c>
      <c r="C1761" s="210" t="s">
        <v>44743</v>
      </c>
      <c r="D1761" s="210" t="s">
        <v>12050</v>
      </c>
      <c r="E1761" s="270" t="s">
        <v>51806</v>
      </c>
      <c r="F1761" s="270" t="s">
        <v>44893</v>
      </c>
      <c r="G1761" s="286" t="s">
        <v>44893</v>
      </c>
      <c r="H1761" s="270" t="s">
        <v>51807</v>
      </c>
      <c r="I1761" s="286" t="s">
        <v>51808</v>
      </c>
      <c r="J1761" s="135" t="s">
        <v>51809</v>
      </c>
      <c r="K1761" s="211" t="s">
        <v>51810</v>
      </c>
      <c r="L1761" s="210" t="s">
        <v>45700</v>
      </c>
      <c r="M1761" s="104" t="s">
        <v>43499</v>
      </c>
      <c r="N1761" s="107">
        <v>1</v>
      </c>
      <c r="O1761" s="107">
        <v>570000</v>
      </c>
      <c r="P1761" s="121">
        <f t="shared" si="43"/>
        <v>570000</v>
      </c>
      <c r="Q1761" s="89" t="s">
        <v>12042</v>
      </c>
      <c r="R1761" s="89" t="s">
        <v>46548</v>
      </c>
      <c r="S1761" s="123">
        <v>591010000</v>
      </c>
      <c r="T1761" s="93">
        <v>30</v>
      </c>
    </row>
    <row r="1762" spans="2:20" ht="15" customHeight="1">
      <c r="B1762" s="210" t="s">
        <v>51811</v>
      </c>
      <c r="C1762" s="210" t="s">
        <v>44743</v>
      </c>
      <c r="D1762" s="210" t="s">
        <v>12050</v>
      </c>
      <c r="E1762" s="270" t="s">
        <v>51806</v>
      </c>
      <c r="F1762" s="270" t="s">
        <v>51812</v>
      </c>
      <c r="G1762" s="286" t="s">
        <v>44893</v>
      </c>
      <c r="H1762" s="270" t="s">
        <v>51807</v>
      </c>
      <c r="I1762" s="286" t="s">
        <v>51808</v>
      </c>
      <c r="J1762" s="135" t="s">
        <v>51813</v>
      </c>
      <c r="K1762" s="211" t="s">
        <v>51814</v>
      </c>
      <c r="L1762" s="210" t="s">
        <v>45700</v>
      </c>
      <c r="M1762" s="104" t="s">
        <v>43499</v>
      </c>
      <c r="N1762" s="107">
        <v>1</v>
      </c>
      <c r="O1762" s="107">
        <v>370000</v>
      </c>
      <c r="P1762" s="121">
        <f t="shared" si="43"/>
        <v>370000</v>
      </c>
      <c r="Q1762" s="89" t="s">
        <v>12042</v>
      </c>
      <c r="R1762" s="89" t="s">
        <v>46548</v>
      </c>
      <c r="S1762" s="123">
        <v>591010000</v>
      </c>
      <c r="T1762" s="93">
        <v>30</v>
      </c>
    </row>
    <row r="1763" spans="2:20" ht="15" customHeight="1">
      <c r="B1763" s="210" t="s">
        <v>51815</v>
      </c>
      <c r="C1763" s="210" t="s">
        <v>44743</v>
      </c>
      <c r="D1763" s="210" t="s">
        <v>12050</v>
      </c>
      <c r="E1763" s="270" t="s">
        <v>44892</v>
      </c>
      <c r="F1763" s="270" t="s">
        <v>44893</v>
      </c>
      <c r="G1763" s="286" t="s">
        <v>44893</v>
      </c>
      <c r="H1763" s="270" t="s">
        <v>51816</v>
      </c>
      <c r="I1763" s="286" t="s">
        <v>44894</v>
      </c>
      <c r="J1763" s="135" t="s">
        <v>51817</v>
      </c>
      <c r="K1763" s="211" t="s">
        <v>51818</v>
      </c>
      <c r="L1763" s="210" t="s">
        <v>45700</v>
      </c>
      <c r="M1763" s="104" t="s">
        <v>43499</v>
      </c>
      <c r="N1763" s="107">
        <v>8</v>
      </c>
      <c r="O1763" s="107">
        <v>290000</v>
      </c>
      <c r="P1763" s="121">
        <f t="shared" si="43"/>
        <v>2320000</v>
      </c>
      <c r="Q1763" s="89" t="s">
        <v>12042</v>
      </c>
      <c r="R1763" s="89" t="s">
        <v>46548</v>
      </c>
      <c r="S1763" s="123">
        <v>591010000</v>
      </c>
      <c r="T1763" s="93">
        <v>30</v>
      </c>
    </row>
    <row r="1764" spans="2:20" ht="15" customHeight="1">
      <c r="B1764" s="210" t="s">
        <v>51819</v>
      </c>
      <c r="C1764" s="210" t="s">
        <v>44743</v>
      </c>
      <c r="D1764" s="210" t="s">
        <v>12050</v>
      </c>
      <c r="E1764" s="270" t="s">
        <v>51820</v>
      </c>
      <c r="F1764" s="270" t="s">
        <v>51821</v>
      </c>
      <c r="G1764" s="286" t="s">
        <v>44890</v>
      </c>
      <c r="H1764" s="270" t="s">
        <v>51822</v>
      </c>
      <c r="I1764" s="286" t="s">
        <v>51823</v>
      </c>
      <c r="J1764" s="135" t="s">
        <v>51824</v>
      </c>
      <c r="K1764" s="211" t="s">
        <v>51825</v>
      </c>
      <c r="L1764" s="210" t="s">
        <v>45700</v>
      </c>
      <c r="M1764" s="104" t="s">
        <v>43499</v>
      </c>
      <c r="N1764" s="107">
        <v>3</v>
      </c>
      <c r="O1764" s="107">
        <v>51000</v>
      </c>
      <c r="P1764" s="121">
        <f t="shared" si="43"/>
        <v>153000</v>
      </c>
      <c r="Q1764" s="89" t="s">
        <v>12042</v>
      </c>
      <c r="R1764" s="89" t="s">
        <v>46548</v>
      </c>
      <c r="S1764" s="123">
        <v>591010000</v>
      </c>
      <c r="T1764" s="93">
        <v>30</v>
      </c>
    </row>
    <row r="1765" spans="2:20" ht="15" customHeight="1">
      <c r="B1765" s="210" t="s">
        <v>51826</v>
      </c>
      <c r="C1765" s="210" t="s">
        <v>44743</v>
      </c>
      <c r="D1765" s="210" t="s">
        <v>12050</v>
      </c>
      <c r="E1765" s="270" t="s">
        <v>51827</v>
      </c>
      <c r="F1765" s="270" t="s">
        <v>51828</v>
      </c>
      <c r="G1765" s="286" t="s">
        <v>51829</v>
      </c>
      <c r="H1765" s="270" t="s">
        <v>51830</v>
      </c>
      <c r="I1765" s="286" t="s">
        <v>51831</v>
      </c>
      <c r="J1765" s="135" t="s">
        <v>51832</v>
      </c>
      <c r="K1765" s="211" t="s">
        <v>51833</v>
      </c>
      <c r="L1765" s="210" t="s">
        <v>45700</v>
      </c>
      <c r="M1765" s="104" t="s">
        <v>43499</v>
      </c>
      <c r="N1765" s="107">
        <v>2</v>
      </c>
      <c r="O1765" s="107">
        <v>22000</v>
      </c>
      <c r="P1765" s="121">
        <f t="shared" si="43"/>
        <v>44000</v>
      </c>
      <c r="Q1765" s="89" t="s">
        <v>12042</v>
      </c>
      <c r="R1765" s="89" t="s">
        <v>46548</v>
      </c>
      <c r="S1765" s="123">
        <v>591010000</v>
      </c>
      <c r="T1765" s="93">
        <v>30</v>
      </c>
    </row>
    <row r="1766" spans="2:20" ht="15" customHeight="1">
      <c r="B1766" s="210" t="s">
        <v>51834</v>
      </c>
      <c r="C1766" s="210" t="s">
        <v>44743</v>
      </c>
      <c r="D1766" s="210" t="s">
        <v>12050</v>
      </c>
      <c r="E1766" s="270" t="s">
        <v>51835</v>
      </c>
      <c r="F1766" s="270" t="s">
        <v>51836</v>
      </c>
      <c r="G1766" s="286" t="s">
        <v>51837</v>
      </c>
      <c r="H1766" s="270" t="s">
        <v>51838</v>
      </c>
      <c r="I1766" s="286" t="s">
        <v>51839</v>
      </c>
      <c r="J1766" s="135"/>
      <c r="K1766" s="211"/>
      <c r="L1766" s="210" t="s">
        <v>45700</v>
      </c>
      <c r="M1766" s="104" t="s">
        <v>43499</v>
      </c>
      <c r="N1766" s="107">
        <v>5</v>
      </c>
      <c r="O1766" s="107">
        <v>5200</v>
      </c>
      <c r="P1766" s="121">
        <f t="shared" si="43"/>
        <v>26000</v>
      </c>
      <c r="Q1766" s="89" t="s">
        <v>12042</v>
      </c>
      <c r="R1766" s="89" t="s">
        <v>46548</v>
      </c>
      <c r="S1766" s="123">
        <v>591010000</v>
      </c>
      <c r="T1766" s="93">
        <v>30</v>
      </c>
    </row>
    <row r="1767" spans="2:20" ht="15" customHeight="1">
      <c r="B1767" s="210" t="s">
        <v>51840</v>
      </c>
      <c r="C1767" s="210" t="s">
        <v>44743</v>
      </c>
      <c r="D1767" s="210" t="s">
        <v>12050</v>
      </c>
      <c r="E1767" s="270" t="s">
        <v>51841</v>
      </c>
      <c r="F1767" s="270" t="s">
        <v>51842</v>
      </c>
      <c r="G1767" s="286" t="s">
        <v>51843</v>
      </c>
      <c r="H1767" s="270" t="s">
        <v>51844</v>
      </c>
      <c r="I1767" s="286" t="s">
        <v>51845</v>
      </c>
      <c r="J1767" s="135" t="s">
        <v>51846</v>
      </c>
      <c r="K1767" s="211" t="s">
        <v>51847</v>
      </c>
      <c r="L1767" s="210" t="s">
        <v>45700</v>
      </c>
      <c r="M1767" s="104" t="s">
        <v>43499</v>
      </c>
      <c r="N1767" s="107">
        <v>1</v>
      </c>
      <c r="O1767" s="107">
        <v>84000</v>
      </c>
      <c r="P1767" s="121">
        <f t="shared" si="43"/>
        <v>84000</v>
      </c>
      <c r="Q1767" s="89" t="s">
        <v>12042</v>
      </c>
      <c r="R1767" s="89" t="s">
        <v>46548</v>
      </c>
      <c r="S1767" s="123">
        <v>591010000</v>
      </c>
      <c r="T1767" s="93">
        <v>30</v>
      </c>
    </row>
    <row r="1768" spans="2:20" ht="15" customHeight="1">
      <c r="B1768" s="210" t="s">
        <v>51848</v>
      </c>
      <c r="C1768" s="210" t="s">
        <v>44743</v>
      </c>
      <c r="D1768" s="210" t="s">
        <v>12050</v>
      </c>
      <c r="E1768" s="270" t="s">
        <v>51849</v>
      </c>
      <c r="F1768" s="270" t="s">
        <v>51850</v>
      </c>
      <c r="G1768" s="286" t="s">
        <v>51851</v>
      </c>
      <c r="H1768" s="270" t="s">
        <v>51852</v>
      </c>
      <c r="I1768" s="286" t="s">
        <v>51853</v>
      </c>
      <c r="J1768" s="135" t="s">
        <v>51854</v>
      </c>
      <c r="K1768" s="211" t="s">
        <v>51855</v>
      </c>
      <c r="L1768" s="210" t="s">
        <v>45700</v>
      </c>
      <c r="M1768" s="104" t="s">
        <v>43499</v>
      </c>
      <c r="N1768" s="107">
        <v>1</v>
      </c>
      <c r="O1768" s="107">
        <v>18000</v>
      </c>
      <c r="P1768" s="121">
        <f t="shared" si="43"/>
        <v>18000</v>
      </c>
      <c r="Q1768" s="89" t="s">
        <v>12042</v>
      </c>
      <c r="R1768" s="89" t="s">
        <v>46548</v>
      </c>
      <c r="S1768" s="123">
        <v>591010000</v>
      </c>
      <c r="T1768" s="93">
        <v>30</v>
      </c>
    </row>
    <row r="1769" spans="2:20" ht="15" customHeight="1">
      <c r="B1769" s="210" t="s">
        <v>51856</v>
      </c>
      <c r="C1769" s="210" t="s">
        <v>44743</v>
      </c>
      <c r="D1769" s="210" t="s">
        <v>12050</v>
      </c>
      <c r="E1769" s="270" t="s">
        <v>51857</v>
      </c>
      <c r="F1769" s="270" t="s">
        <v>51858</v>
      </c>
      <c r="G1769" s="286" t="s">
        <v>51859</v>
      </c>
      <c r="H1769" s="270" t="s">
        <v>51860</v>
      </c>
      <c r="I1769" s="286" t="s">
        <v>51861</v>
      </c>
      <c r="J1769" s="135" t="s">
        <v>51862</v>
      </c>
      <c r="K1769" s="211" t="s">
        <v>47197</v>
      </c>
      <c r="L1769" s="210" t="s">
        <v>45700</v>
      </c>
      <c r="M1769" s="104" t="s">
        <v>43499</v>
      </c>
      <c r="N1769" s="107">
        <v>1</v>
      </c>
      <c r="O1769" s="107">
        <v>22000</v>
      </c>
      <c r="P1769" s="121">
        <f t="shared" si="43"/>
        <v>22000</v>
      </c>
      <c r="Q1769" s="89" t="s">
        <v>12042</v>
      </c>
      <c r="R1769" s="89" t="s">
        <v>46548</v>
      </c>
      <c r="S1769" s="123">
        <v>591010000</v>
      </c>
      <c r="T1769" s="93">
        <v>30</v>
      </c>
    </row>
    <row r="1770" spans="2:20" ht="15" customHeight="1">
      <c r="B1770" s="210" t="s">
        <v>51863</v>
      </c>
      <c r="C1770" s="210" t="s">
        <v>44743</v>
      </c>
      <c r="D1770" s="210" t="s">
        <v>12050</v>
      </c>
      <c r="E1770" s="270" t="s">
        <v>51739</v>
      </c>
      <c r="F1770" s="270" t="s">
        <v>51864</v>
      </c>
      <c r="G1770" s="286" t="s">
        <v>51741</v>
      </c>
      <c r="H1770" s="270" t="s">
        <v>51865</v>
      </c>
      <c r="I1770" s="286" t="s">
        <v>51743</v>
      </c>
      <c r="J1770" s="135" t="s">
        <v>51866</v>
      </c>
      <c r="K1770" s="211" t="s">
        <v>51867</v>
      </c>
      <c r="L1770" s="210" t="s">
        <v>45700</v>
      </c>
      <c r="M1770" s="104" t="s">
        <v>43499</v>
      </c>
      <c r="N1770" s="107">
        <v>1</v>
      </c>
      <c r="O1770" s="107">
        <v>16500</v>
      </c>
      <c r="P1770" s="121">
        <f t="shared" si="43"/>
        <v>16500</v>
      </c>
      <c r="Q1770" s="89" t="s">
        <v>12042</v>
      </c>
      <c r="R1770" s="89" t="s">
        <v>46548</v>
      </c>
      <c r="S1770" s="123">
        <v>591010000</v>
      </c>
      <c r="T1770" s="93">
        <v>30</v>
      </c>
    </row>
    <row r="1771" spans="2:20" ht="15" customHeight="1">
      <c r="B1771" s="210" t="s">
        <v>51868</v>
      </c>
      <c r="C1771" s="210" t="s">
        <v>44743</v>
      </c>
      <c r="D1771" s="210" t="s">
        <v>12050</v>
      </c>
      <c r="E1771" s="270" t="s">
        <v>51869</v>
      </c>
      <c r="F1771" s="270" t="s">
        <v>51870</v>
      </c>
      <c r="G1771" s="286" t="s">
        <v>51741</v>
      </c>
      <c r="H1771" s="270" t="s">
        <v>51871</v>
      </c>
      <c r="I1771" s="286" t="s">
        <v>51872</v>
      </c>
      <c r="J1771" s="135" t="s">
        <v>51873</v>
      </c>
      <c r="K1771" s="211" t="s">
        <v>51874</v>
      </c>
      <c r="L1771" s="210" t="s">
        <v>45700</v>
      </c>
      <c r="M1771" s="104" t="s">
        <v>43499</v>
      </c>
      <c r="N1771" s="107">
        <v>1</v>
      </c>
      <c r="O1771" s="107">
        <v>19000</v>
      </c>
      <c r="P1771" s="121">
        <f t="shared" si="43"/>
        <v>19000</v>
      </c>
      <c r="Q1771" s="89" t="s">
        <v>12042</v>
      </c>
      <c r="R1771" s="89" t="s">
        <v>46548</v>
      </c>
      <c r="S1771" s="123">
        <v>591010000</v>
      </c>
      <c r="T1771" s="93">
        <v>30</v>
      </c>
    </row>
    <row r="1772" spans="2:20" ht="15" customHeight="1">
      <c r="B1772" s="210" t="s">
        <v>51875</v>
      </c>
      <c r="C1772" s="210" t="s">
        <v>44743</v>
      </c>
      <c r="D1772" s="210" t="s">
        <v>12050</v>
      </c>
      <c r="E1772" s="270" t="s">
        <v>51876</v>
      </c>
      <c r="F1772" s="270" t="s">
        <v>51775</v>
      </c>
      <c r="G1772" s="286" t="s">
        <v>51776</v>
      </c>
      <c r="H1772" s="270" t="s">
        <v>51877</v>
      </c>
      <c r="I1772" s="286" t="s">
        <v>51878</v>
      </c>
      <c r="J1772" s="135" t="s">
        <v>51879</v>
      </c>
      <c r="K1772" s="211" t="s">
        <v>51880</v>
      </c>
      <c r="L1772" s="210" t="s">
        <v>45700</v>
      </c>
      <c r="M1772" s="104" t="s">
        <v>43499</v>
      </c>
      <c r="N1772" s="107">
        <v>2</v>
      </c>
      <c r="O1772" s="107">
        <v>23000</v>
      </c>
      <c r="P1772" s="121">
        <f t="shared" si="43"/>
        <v>46000</v>
      </c>
      <c r="Q1772" s="89" t="s">
        <v>12042</v>
      </c>
      <c r="R1772" s="89" t="s">
        <v>46548</v>
      </c>
      <c r="S1772" s="123">
        <v>591010000</v>
      </c>
      <c r="T1772" s="93">
        <v>30</v>
      </c>
    </row>
    <row r="1773" spans="2:20" ht="15" customHeight="1">
      <c r="B1773" s="210" t="s">
        <v>51881</v>
      </c>
      <c r="C1773" s="210" t="s">
        <v>44743</v>
      </c>
      <c r="D1773" s="210" t="s">
        <v>12050</v>
      </c>
      <c r="E1773" s="270" t="s">
        <v>51882</v>
      </c>
      <c r="F1773" s="270" t="s">
        <v>51883</v>
      </c>
      <c r="G1773" s="286" t="s">
        <v>51884</v>
      </c>
      <c r="H1773" s="270" t="s">
        <v>51885</v>
      </c>
      <c r="I1773" s="286" t="s">
        <v>51886</v>
      </c>
      <c r="J1773" s="135" t="s">
        <v>51887</v>
      </c>
      <c r="K1773" s="211" t="s">
        <v>51887</v>
      </c>
      <c r="L1773" s="210" t="s">
        <v>45700</v>
      </c>
      <c r="M1773" s="104" t="s">
        <v>43499</v>
      </c>
      <c r="N1773" s="107">
        <v>1</v>
      </c>
      <c r="O1773" s="107">
        <v>160000</v>
      </c>
      <c r="P1773" s="121">
        <f t="shared" si="43"/>
        <v>160000</v>
      </c>
      <c r="Q1773" s="89" t="s">
        <v>12042</v>
      </c>
      <c r="R1773" s="89" t="s">
        <v>46548</v>
      </c>
      <c r="S1773" s="123">
        <v>591010000</v>
      </c>
      <c r="T1773" s="93">
        <v>30</v>
      </c>
    </row>
    <row r="1774" spans="2:20" ht="15" customHeight="1">
      <c r="B1774" s="210" t="s">
        <v>51888</v>
      </c>
      <c r="C1774" s="210" t="s">
        <v>44743</v>
      </c>
      <c r="D1774" s="210" t="s">
        <v>12050</v>
      </c>
      <c r="E1774" s="270" t="s">
        <v>51889</v>
      </c>
      <c r="F1774" s="270" t="s">
        <v>51890</v>
      </c>
      <c r="G1774" s="286" t="s">
        <v>51829</v>
      </c>
      <c r="H1774" s="270" t="s">
        <v>51891</v>
      </c>
      <c r="I1774" s="286" t="s">
        <v>51892</v>
      </c>
      <c r="J1774" s="135" t="s">
        <v>51832</v>
      </c>
      <c r="K1774" s="211" t="s">
        <v>51833</v>
      </c>
      <c r="L1774" s="210" t="s">
        <v>45700</v>
      </c>
      <c r="M1774" s="104" t="s">
        <v>43499</v>
      </c>
      <c r="N1774" s="107">
        <v>1</v>
      </c>
      <c r="O1774" s="107">
        <v>44000</v>
      </c>
      <c r="P1774" s="121">
        <f t="shared" si="43"/>
        <v>44000</v>
      </c>
      <c r="Q1774" s="89" t="s">
        <v>12042</v>
      </c>
      <c r="R1774" s="89" t="s">
        <v>46548</v>
      </c>
      <c r="S1774" s="123">
        <v>591010000</v>
      </c>
      <c r="T1774" s="93">
        <v>30</v>
      </c>
    </row>
    <row r="1775" spans="2:20" ht="15" customHeight="1">
      <c r="B1775" s="210" t="s">
        <v>51893</v>
      </c>
      <c r="C1775" s="210" t="s">
        <v>44743</v>
      </c>
      <c r="D1775" s="210" t="s">
        <v>12050</v>
      </c>
      <c r="E1775" s="270" t="s">
        <v>51894</v>
      </c>
      <c r="F1775" s="270" t="s">
        <v>51732</v>
      </c>
      <c r="G1775" s="286" t="s">
        <v>51733</v>
      </c>
      <c r="H1775" s="270" t="s">
        <v>51895</v>
      </c>
      <c r="I1775" s="286" t="s">
        <v>51896</v>
      </c>
      <c r="J1775" s="135" t="s">
        <v>51736</v>
      </c>
      <c r="K1775" s="211" t="s">
        <v>51737</v>
      </c>
      <c r="L1775" s="210" t="s">
        <v>45700</v>
      </c>
      <c r="M1775" s="104" t="s">
        <v>43499</v>
      </c>
      <c r="N1775" s="107">
        <v>1</v>
      </c>
      <c r="O1775" s="107">
        <v>39000</v>
      </c>
      <c r="P1775" s="121">
        <f t="shared" si="43"/>
        <v>39000</v>
      </c>
      <c r="Q1775" s="89" t="s">
        <v>12042</v>
      </c>
      <c r="R1775" s="89" t="s">
        <v>46548</v>
      </c>
      <c r="S1775" s="123">
        <v>591010000</v>
      </c>
      <c r="T1775" s="93">
        <v>30</v>
      </c>
    </row>
    <row r="1776" spans="2:20" ht="15" customHeight="1">
      <c r="B1776" s="210" t="s">
        <v>51897</v>
      </c>
      <c r="C1776" s="210" t="s">
        <v>44743</v>
      </c>
      <c r="D1776" s="210" t="s">
        <v>12050</v>
      </c>
      <c r="E1776" s="270" t="s">
        <v>51762</v>
      </c>
      <c r="F1776" s="270" t="s">
        <v>51763</v>
      </c>
      <c r="G1776" s="212" t="s">
        <v>51763</v>
      </c>
      <c r="H1776" s="270" t="s">
        <v>51764</v>
      </c>
      <c r="I1776" s="212" t="s">
        <v>51765</v>
      </c>
      <c r="J1776" s="135" t="s">
        <v>51898</v>
      </c>
      <c r="K1776" s="212" t="s">
        <v>51899</v>
      </c>
      <c r="L1776" s="210" t="s">
        <v>45700</v>
      </c>
      <c r="M1776" s="104" t="s">
        <v>43499</v>
      </c>
      <c r="N1776" s="107">
        <v>1</v>
      </c>
      <c r="O1776" s="107">
        <v>7000</v>
      </c>
      <c r="P1776" s="121">
        <f t="shared" si="43"/>
        <v>7000</v>
      </c>
      <c r="Q1776" s="89" t="s">
        <v>12042</v>
      </c>
      <c r="R1776" s="89" t="s">
        <v>46548</v>
      </c>
      <c r="S1776" s="123">
        <v>591010000</v>
      </c>
      <c r="T1776" s="93">
        <v>30</v>
      </c>
    </row>
    <row r="1777" spans="2:20" ht="15" customHeight="1">
      <c r="B1777" s="210" t="s">
        <v>51900</v>
      </c>
      <c r="C1777" s="210" t="s">
        <v>44743</v>
      </c>
      <c r="D1777" s="210" t="s">
        <v>12050</v>
      </c>
      <c r="E1777" s="270" t="s">
        <v>51901</v>
      </c>
      <c r="F1777" s="270" t="s">
        <v>51902</v>
      </c>
      <c r="G1777" s="286" t="s">
        <v>51903</v>
      </c>
      <c r="H1777" s="324" t="s">
        <v>51904</v>
      </c>
      <c r="I1777" s="286" t="s">
        <v>51905</v>
      </c>
      <c r="J1777" s="135" t="s">
        <v>51906</v>
      </c>
      <c r="K1777" s="211" t="s">
        <v>51906</v>
      </c>
      <c r="L1777" s="210" t="s">
        <v>45700</v>
      </c>
      <c r="M1777" s="104" t="s">
        <v>43499</v>
      </c>
      <c r="N1777" s="107">
        <v>1</v>
      </c>
      <c r="O1777" s="107">
        <v>63000</v>
      </c>
      <c r="P1777" s="121">
        <f t="shared" ref="P1777:P1840" si="44">IFERROR(N1777*O1777,0)</f>
        <v>63000</v>
      </c>
      <c r="Q1777" s="89" t="s">
        <v>12042</v>
      </c>
      <c r="R1777" s="89" t="s">
        <v>46548</v>
      </c>
      <c r="S1777" s="123">
        <v>591010000</v>
      </c>
      <c r="T1777" s="93">
        <v>30</v>
      </c>
    </row>
    <row r="1778" spans="2:20" ht="15" customHeight="1">
      <c r="B1778" s="210" t="s">
        <v>51907</v>
      </c>
      <c r="C1778" s="210" t="s">
        <v>44743</v>
      </c>
      <c r="D1778" s="210" t="s">
        <v>12050</v>
      </c>
      <c r="E1778" s="270" t="s">
        <v>51908</v>
      </c>
      <c r="F1778" s="270" t="s">
        <v>51909</v>
      </c>
      <c r="G1778" s="286" t="s">
        <v>51910</v>
      </c>
      <c r="H1778" s="270" t="s">
        <v>51911</v>
      </c>
      <c r="I1778" s="286" t="s">
        <v>51912</v>
      </c>
      <c r="J1778" s="135" t="s">
        <v>51913</v>
      </c>
      <c r="K1778" s="211" t="s">
        <v>51914</v>
      </c>
      <c r="L1778" s="210" t="s">
        <v>45700</v>
      </c>
      <c r="M1778" s="104" t="s">
        <v>43499</v>
      </c>
      <c r="N1778" s="107">
        <v>1</v>
      </c>
      <c r="O1778" s="107">
        <v>2900</v>
      </c>
      <c r="P1778" s="121">
        <f t="shared" si="44"/>
        <v>2900</v>
      </c>
      <c r="Q1778" s="89" t="s">
        <v>12042</v>
      </c>
      <c r="R1778" s="89" t="s">
        <v>46548</v>
      </c>
      <c r="S1778" s="123">
        <v>591010000</v>
      </c>
      <c r="T1778" s="93">
        <v>30</v>
      </c>
    </row>
    <row r="1779" spans="2:20" ht="15" customHeight="1">
      <c r="B1779" s="210" t="s">
        <v>51915</v>
      </c>
      <c r="C1779" s="210" t="s">
        <v>44743</v>
      </c>
      <c r="D1779" s="210" t="s">
        <v>12050</v>
      </c>
      <c r="E1779" s="270" t="s">
        <v>51916</v>
      </c>
      <c r="F1779" s="270" t="s">
        <v>51917</v>
      </c>
      <c r="G1779" s="286" t="s">
        <v>51918</v>
      </c>
      <c r="H1779" s="324" t="s">
        <v>51919</v>
      </c>
      <c r="I1779" s="286" t="s">
        <v>51920</v>
      </c>
      <c r="J1779" s="135" t="s">
        <v>51921</v>
      </c>
      <c r="K1779" s="211" t="s">
        <v>51922</v>
      </c>
      <c r="L1779" s="210" t="s">
        <v>45700</v>
      </c>
      <c r="M1779" s="104" t="s">
        <v>43499</v>
      </c>
      <c r="N1779" s="107">
        <v>8</v>
      </c>
      <c r="O1779" s="107">
        <v>3125</v>
      </c>
      <c r="P1779" s="121">
        <f t="shared" si="44"/>
        <v>25000</v>
      </c>
      <c r="Q1779" s="89" t="s">
        <v>12042</v>
      </c>
      <c r="R1779" s="89" t="s">
        <v>46548</v>
      </c>
      <c r="S1779" s="123">
        <v>591010000</v>
      </c>
      <c r="T1779" s="93">
        <v>30</v>
      </c>
    </row>
    <row r="1780" spans="2:20" ht="15" customHeight="1">
      <c r="B1780" s="210" t="s">
        <v>51923</v>
      </c>
      <c r="C1780" s="210" t="s">
        <v>44743</v>
      </c>
      <c r="D1780" s="210" t="s">
        <v>12050</v>
      </c>
      <c r="E1780" s="270" t="s">
        <v>51924</v>
      </c>
      <c r="F1780" s="270" t="s">
        <v>51925</v>
      </c>
      <c r="G1780" s="270" t="s">
        <v>51926</v>
      </c>
      <c r="H1780" s="270" t="s">
        <v>51927</v>
      </c>
      <c r="I1780" s="270" t="s">
        <v>51928</v>
      </c>
      <c r="J1780" s="135" t="s">
        <v>51929</v>
      </c>
      <c r="K1780" s="211" t="s">
        <v>51930</v>
      </c>
      <c r="L1780" s="210" t="s">
        <v>45700</v>
      </c>
      <c r="M1780" s="104" t="s">
        <v>43499</v>
      </c>
      <c r="N1780" s="107">
        <v>2</v>
      </c>
      <c r="O1780" s="107">
        <v>30000</v>
      </c>
      <c r="P1780" s="108">
        <f t="shared" si="44"/>
        <v>60000</v>
      </c>
      <c r="Q1780" s="89" t="s">
        <v>12042</v>
      </c>
      <c r="R1780" s="89" t="s">
        <v>46548</v>
      </c>
      <c r="S1780" s="123">
        <v>591010000</v>
      </c>
      <c r="T1780" s="93">
        <v>30</v>
      </c>
    </row>
    <row r="1781" spans="2:20" ht="15" customHeight="1">
      <c r="B1781" s="210" t="s">
        <v>51931</v>
      </c>
      <c r="C1781" s="210" t="s">
        <v>44743</v>
      </c>
      <c r="D1781" s="135" t="s">
        <v>12050</v>
      </c>
      <c r="E1781" s="270" t="s">
        <v>46785</v>
      </c>
      <c r="F1781" s="270" t="s">
        <v>48238</v>
      </c>
      <c r="G1781" s="270" t="s">
        <v>46787</v>
      </c>
      <c r="H1781" s="270" t="s">
        <v>51932</v>
      </c>
      <c r="I1781" s="270" t="s">
        <v>46789</v>
      </c>
      <c r="J1781" s="135" t="s">
        <v>51933</v>
      </c>
      <c r="K1781" s="135" t="s">
        <v>51934</v>
      </c>
      <c r="L1781" s="210" t="s">
        <v>45700</v>
      </c>
      <c r="M1781" s="87" t="s">
        <v>43499</v>
      </c>
      <c r="N1781" s="277">
        <v>3</v>
      </c>
      <c r="O1781" s="118">
        <v>32500</v>
      </c>
      <c r="P1781" s="278">
        <f t="shared" si="44"/>
        <v>97500</v>
      </c>
      <c r="Q1781" s="141" t="s">
        <v>12042</v>
      </c>
      <c r="R1781" s="215" t="s">
        <v>43500</v>
      </c>
      <c r="S1781" s="279">
        <v>591010000</v>
      </c>
      <c r="T1781" s="119">
        <v>100</v>
      </c>
    </row>
    <row r="1782" spans="2:20" ht="15" customHeight="1">
      <c r="B1782" s="210" t="s">
        <v>51935</v>
      </c>
      <c r="C1782" s="210" t="s">
        <v>44743</v>
      </c>
      <c r="D1782" s="135" t="s">
        <v>12050</v>
      </c>
      <c r="E1782" s="270" t="s">
        <v>46800</v>
      </c>
      <c r="F1782" s="270" t="s">
        <v>49034</v>
      </c>
      <c r="G1782" s="270" t="s">
        <v>46802</v>
      </c>
      <c r="H1782" s="270" t="s">
        <v>49035</v>
      </c>
      <c r="I1782" s="270" t="s">
        <v>46804</v>
      </c>
      <c r="J1782" s="135" t="s">
        <v>51936</v>
      </c>
      <c r="K1782" s="135" t="s">
        <v>51937</v>
      </c>
      <c r="L1782" s="210" t="s">
        <v>45700</v>
      </c>
      <c r="M1782" s="87" t="s">
        <v>43499</v>
      </c>
      <c r="N1782" s="277">
        <v>3</v>
      </c>
      <c r="O1782" s="118">
        <v>16200</v>
      </c>
      <c r="P1782" s="278">
        <f t="shared" si="44"/>
        <v>48600</v>
      </c>
      <c r="Q1782" s="141" t="s">
        <v>12042</v>
      </c>
      <c r="R1782" s="215" t="s">
        <v>43500</v>
      </c>
      <c r="S1782" s="279">
        <v>591010000</v>
      </c>
      <c r="T1782" s="119">
        <v>100</v>
      </c>
    </row>
    <row r="1783" spans="2:20" ht="15" customHeight="1">
      <c r="B1783" s="210" t="s">
        <v>51938</v>
      </c>
      <c r="C1783" s="210" t="s">
        <v>44743</v>
      </c>
      <c r="D1783" s="135" t="s">
        <v>12050</v>
      </c>
      <c r="E1783" s="270" t="s">
        <v>47388</v>
      </c>
      <c r="F1783" s="270" t="s">
        <v>47389</v>
      </c>
      <c r="G1783" s="270" t="s">
        <v>47390</v>
      </c>
      <c r="H1783" s="270" t="s">
        <v>48378</v>
      </c>
      <c r="I1783" s="270" t="s">
        <v>47392</v>
      </c>
      <c r="J1783" s="135" t="s">
        <v>51939</v>
      </c>
      <c r="K1783" s="135" t="s">
        <v>51940</v>
      </c>
      <c r="L1783" s="210" t="s">
        <v>45700</v>
      </c>
      <c r="M1783" s="87" t="s">
        <v>43499</v>
      </c>
      <c r="N1783" s="277">
        <v>3</v>
      </c>
      <c r="O1783" s="118">
        <v>28700</v>
      </c>
      <c r="P1783" s="278">
        <f t="shared" si="44"/>
        <v>86100</v>
      </c>
      <c r="Q1783" s="141" t="s">
        <v>12042</v>
      </c>
      <c r="R1783" s="215" t="s">
        <v>43500</v>
      </c>
      <c r="S1783" s="279">
        <v>591010000</v>
      </c>
      <c r="T1783" s="119">
        <v>100</v>
      </c>
    </row>
    <row r="1784" spans="2:20" ht="15" customHeight="1">
      <c r="B1784" s="210" t="s">
        <v>51941</v>
      </c>
      <c r="C1784" s="210" t="s">
        <v>44743</v>
      </c>
      <c r="D1784" s="135" t="s">
        <v>12050</v>
      </c>
      <c r="E1784" s="270" t="s">
        <v>51942</v>
      </c>
      <c r="F1784" s="270" t="s">
        <v>51943</v>
      </c>
      <c r="G1784" s="270" t="s">
        <v>51944</v>
      </c>
      <c r="H1784" s="270" t="s">
        <v>51945</v>
      </c>
      <c r="I1784" s="270" t="s">
        <v>51946</v>
      </c>
      <c r="J1784" s="135" t="s">
        <v>51947</v>
      </c>
      <c r="K1784" s="135" t="s">
        <v>51948</v>
      </c>
      <c r="L1784" s="210" t="s">
        <v>45700</v>
      </c>
      <c r="M1784" s="87" t="s">
        <v>43499</v>
      </c>
      <c r="N1784" s="277">
        <v>3</v>
      </c>
      <c r="O1784" s="118">
        <v>48000</v>
      </c>
      <c r="P1784" s="278">
        <f t="shared" si="44"/>
        <v>144000</v>
      </c>
      <c r="Q1784" s="141" t="s">
        <v>12042</v>
      </c>
      <c r="R1784" s="215" t="s">
        <v>43500</v>
      </c>
      <c r="S1784" s="279">
        <v>591010000</v>
      </c>
      <c r="T1784" s="119">
        <v>100</v>
      </c>
    </row>
    <row r="1785" spans="2:20" ht="15" customHeight="1">
      <c r="B1785" s="210" t="s">
        <v>51949</v>
      </c>
      <c r="C1785" s="210" t="s">
        <v>44743</v>
      </c>
      <c r="D1785" s="135" t="s">
        <v>12050</v>
      </c>
      <c r="E1785" s="270" t="s">
        <v>51950</v>
      </c>
      <c r="F1785" s="270" t="s">
        <v>51951</v>
      </c>
      <c r="G1785" s="270" t="s">
        <v>51364</v>
      </c>
      <c r="H1785" s="270" t="s">
        <v>51952</v>
      </c>
      <c r="I1785" s="270" t="s">
        <v>51953</v>
      </c>
      <c r="J1785" s="135" t="s">
        <v>51954</v>
      </c>
      <c r="K1785" s="135" t="s">
        <v>51955</v>
      </c>
      <c r="L1785" s="210" t="s">
        <v>45700</v>
      </c>
      <c r="M1785" s="87" t="s">
        <v>43499</v>
      </c>
      <c r="N1785" s="277">
        <v>3</v>
      </c>
      <c r="O1785" s="118">
        <v>6200</v>
      </c>
      <c r="P1785" s="278">
        <f t="shared" si="44"/>
        <v>18600</v>
      </c>
      <c r="Q1785" s="141" t="s">
        <v>12042</v>
      </c>
      <c r="R1785" s="215" t="s">
        <v>43500</v>
      </c>
      <c r="S1785" s="279">
        <v>591010000</v>
      </c>
      <c r="T1785" s="119">
        <v>100</v>
      </c>
    </row>
    <row r="1786" spans="2:20" ht="15" customHeight="1">
      <c r="B1786" s="210" t="s">
        <v>51956</v>
      </c>
      <c r="C1786" s="210" t="s">
        <v>44743</v>
      </c>
      <c r="D1786" s="135" t="s">
        <v>12050</v>
      </c>
      <c r="E1786" s="135" t="s">
        <v>51957</v>
      </c>
      <c r="F1786" s="135" t="s">
        <v>51958</v>
      </c>
      <c r="G1786" s="135" t="s">
        <v>51959</v>
      </c>
      <c r="H1786" s="135" t="s">
        <v>51960</v>
      </c>
      <c r="I1786" s="135" t="s">
        <v>51961</v>
      </c>
      <c r="J1786" s="135" t="s">
        <v>51638</v>
      </c>
      <c r="K1786" s="135" t="s">
        <v>51962</v>
      </c>
      <c r="L1786" s="210" t="s">
        <v>45700</v>
      </c>
      <c r="M1786" s="87" t="s">
        <v>43499</v>
      </c>
      <c r="N1786" s="277">
        <v>6</v>
      </c>
      <c r="O1786" s="118">
        <v>18000</v>
      </c>
      <c r="P1786" s="278">
        <f t="shared" si="44"/>
        <v>108000</v>
      </c>
      <c r="Q1786" s="141" t="s">
        <v>12042</v>
      </c>
      <c r="R1786" s="215" t="s">
        <v>43500</v>
      </c>
      <c r="S1786" s="279">
        <v>591010000</v>
      </c>
      <c r="T1786" s="119">
        <v>100</v>
      </c>
    </row>
    <row r="1787" spans="2:20" ht="15" customHeight="1">
      <c r="B1787" s="210" t="s">
        <v>51963</v>
      </c>
      <c r="C1787" s="210" t="s">
        <v>44743</v>
      </c>
      <c r="D1787" s="135" t="s">
        <v>12050</v>
      </c>
      <c r="E1787" s="135" t="s">
        <v>51957</v>
      </c>
      <c r="F1787" s="135" t="s">
        <v>51958</v>
      </c>
      <c r="G1787" s="135" t="s">
        <v>51959</v>
      </c>
      <c r="H1787" s="135" t="s">
        <v>51960</v>
      </c>
      <c r="I1787" s="135" t="s">
        <v>51961</v>
      </c>
      <c r="J1787" s="135" t="s">
        <v>51634</v>
      </c>
      <c r="K1787" s="135" t="s">
        <v>51634</v>
      </c>
      <c r="L1787" s="210" t="s">
        <v>45700</v>
      </c>
      <c r="M1787" s="87" t="s">
        <v>43499</v>
      </c>
      <c r="N1787" s="277">
        <v>3</v>
      </c>
      <c r="O1787" s="118">
        <v>69800</v>
      </c>
      <c r="P1787" s="278">
        <f t="shared" si="44"/>
        <v>209400</v>
      </c>
      <c r="Q1787" s="141" t="s">
        <v>12042</v>
      </c>
      <c r="R1787" s="215" t="s">
        <v>43500</v>
      </c>
      <c r="S1787" s="279">
        <v>591010000</v>
      </c>
      <c r="T1787" s="119">
        <v>100</v>
      </c>
    </row>
    <row r="1788" spans="2:20" ht="15" customHeight="1">
      <c r="B1788" s="210" t="s">
        <v>51964</v>
      </c>
      <c r="C1788" s="210" t="s">
        <v>44743</v>
      </c>
      <c r="D1788" s="135" t="s">
        <v>12050</v>
      </c>
      <c r="E1788" s="270" t="s">
        <v>48335</v>
      </c>
      <c r="F1788" s="270" t="s">
        <v>51965</v>
      </c>
      <c r="G1788" s="270" t="s">
        <v>48337</v>
      </c>
      <c r="H1788" s="270" t="s">
        <v>48338</v>
      </c>
      <c r="I1788" s="270" t="s">
        <v>44855</v>
      </c>
      <c r="J1788" s="135" t="s">
        <v>51966</v>
      </c>
      <c r="K1788" s="135" t="s">
        <v>51967</v>
      </c>
      <c r="L1788" s="210" t="s">
        <v>45700</v>
      </c>
      <c r="M1788" s="87" t="s">
        <v>43499</v>
      </c>
      <c r="N1788" s="277">
        <v>15</v>
      </c>
      <c r="O1788" s="118">
        <v>8000</v>
      </c>
      <c r="P1788" s="278">
        <f t="shared" si="44"/>
        <v>120000</v>
      </c>
      <c r="Q1788" s="141" t="s">
        <v>12042</v>
      </c>
      <c r="R1788" s="215" t="s">
        <v>43500</v>
      </c>
      <c r="S1788" s="279">
        <v>591010000</v>
      </c>
      <c r="T1788" s="119">
        <v>100</v>
      </c>
    </row>
    <row r="1789" spans="2:20" ht="15" customHeight="1">
      <c r="B1789" s="210" t="s">
        <v>51968</v>
      </c>
      <c r="C1789" s="210" t="s">
        <v>44743</v>
      </c>
      <c r="D1789" s="135" t="s">
        <v>12050</v>
      </c>
      <c r="E1789" s="270" t="s">
        <v>51969</v>
      </c>
      <c r="F1789" s="270" t="s">
        <v>51970</v>
      </c>
      <c r="G1789" s="270" t="s">
        <v>51971</v>
      </c>
      <c r="H1789" s="270" t="s">
        <v>51972</v>
      </c>
      <c r="I1789" s="270" t="s">
        <v>51973</v>
      </c>
      <c r="J1789" s="135" t="s">
        <v>51974</v>
      </c>
      <c r="K1789" s="135" t="s">
        <v>51975</v>
      </c>
      <c r="L1789" s="210" t="s">
        <v>45700</v>
      </c>
      <c r="M1789" s="87" t="s">
        <v>43499</v>
      </c>
      <c r="N1789" s="277">
        <v>9</v>
      </c>
      <c r="O1789" s="118">
        <v>2100</v>
      </c>
      <c r="P1789" s="278">
        <f t="shared" si="44"/>
        <v>18900</v>
      </c>
      <c r="Q1789" s="141" t="s">
        <v>12042</v>
      </c>
      <c r="R1789" s="215" t="s">
        <v>43500</v>
      </c>
      <c r="S1789" s="279">
        <v>591010000</v>
      </c>
      <c r="T1789" s="119">
        <v>100</v>
      </c>
    </row>
    <row r="1790" spans="2:20" ht="15" customHeight="1">
      <c r="B1790" s="210" t="s">
        <v>51976</v>
      </c>
      <c r="C1790" s="210" t="s">
        <v>44743</v>
      </c>
      <c r="D1790" s="135" t="s">
        <v>12050</v>
      </c>
      <c r="E1790" s="270" t="s">
        <v>51977</v>
      </c>
      <c r="F1790" s="270" t="s">
        <v>51978</v>
      </c>
      <c r="G1790" s="270" t="s">
        <v>51979</v>
      </c>
      <c r="H1790" s="270" t="s">
        <v>51980</v>
      </c>
      <c r="I1790" s="270" t="s">
        <v>51981</v>
      </c>
      <c r="J1790" s="135" t="s">
        <v>51982</v>
      </c>
      <c r="K1790" s="135" t="s">
        <v>51983</v>
      </c>
      <c r="L1790" s="210" t="s">
        <v>45700</v>
      </c>
      <c r="M1790" s="87" t="s">
        <v>43499</v>
      </c>
      <c r="N1790" s="277">
        <v>15</v>
      </c>
      <c r="O1790" s="118">
        <v>2300</v>
      </c>
      <c r="P1790" s="278">
        <f t="shared" si="44"/>
        <v>34500</v>
      </c>
      <c r="Q1790" s="141" t="s">
        <v>12042</v>
      </c>
      <c r="R1790" s="215" t="s">
        <v>43500</v>
      </c>
      <c r="S1790" s="279">
        <v>591010000</v>
      </c>
      <c r="T1790" s="119">
        <v>100</v>
      </c>
    </row>
    <row r="1791" spans="2:20" ht="15" customHeight="1">
      <c r="B1791" s="210" t="s">
        <v>51984</v>
      </c>
      <c r="C1791" s="210" t="s">
        <v>44743</v>
      </c>
      <c r="D1791" s="135" t="s">
        <v>12050</v>
      </c>
      <c r="E1791" s="135" t="s">
        <v>51985</v>
      </c>
      <c r="F1791" s="135" t="s">
        <v>51986</v>
      </c>
      <c r="G1791" s="135" t="s">
        <v>46817</v>
      </c>
      <c r="H1791" s="135" t="s">
        <v>51987</v>
      </c>
      <c r="I1791" s="135" t="s">
        <v>51988</v>
      </c>
      <c r="J1791" s="135" t="s">
        <v>51989</v>
      </c>
      <c r="K1791" s="135" t="s">
        <v>51990</v>
      </c>
      <c r="L1791" s="210" t="s">
        <v>45700</v>
      </c>
      <c r="M1791" s="87" t="s">
        <v>43499</v>
      </c>
      <c r="N1791" s="277">
        <v>15</v>
      </c>
      <c r="O1791" s="118">
        <v>2300</v>
      </c>
      <c r="P1791" s="278">
        <f t="shared" si="44"/>
        <v>34500</v>
      </c>
      <c r="Q1791" s="141" t="s">
        <v>12042</v>
      </c>
      <c r="R1791" s="215" t="s">
        <v>43500</v>
      </c>
      <c r="S1791" s="279">
        <v>591010000</v>
      </c>
      <c r="T1791" s="119">
        <v>100</v>
      </c>
    </row>
    <row r="1792" spans="2:20" ht="15" customHeight="1">
      <c r="B1792" s="210" t="s">
        <v>51991</v>
      </c>
      <c r="C1792" s="210" t="s">
        <v>44743</v>
      </c>
      <c r="D1792" s="135" t="s">
        <v>12050</v>
      </c>
      <c r="E1792" s="270" t="s">
        <v>51992</v>
      </c>
      <c r="F1792" s="270" t="s">
        <v>51993</v>
      </c>
      <c r="G1792" s="270" t="s">
        <v>51994</v>
      </c>
      <c r="H1792" s="270" t="s">
        <v>51995</v>
      </c>
      <c r="I1792" s="270" t="s">
        <v>51996</v>
      </c>
      <c r="J1792" s="135" t="s">
        <v>51997</v>
      </c>
      <c r="K1792" s="135" t="s">
        <v>51998</v>
      </c>
      <c r="L1792" s="210" t="s">
        <v>45700</v>
      </c>
      <c r="M1792" s="87" t="s">
        <v>43499</v>
      </c>
      <c r="N1792" s="277">
        <v>3</v>
      </c>
      <c r="O1792" s="118">
        <v>1600</v>
      </c>
      <c r="P1792" s="278">
        <f t="shared" si="44"/>
        <v>4800</v>
      </c>
      <c r="Q1792" s="141" t="s">
        <v>12042</v>
      </c>
      <c r="R1792" s="215" t="s">
        <v>43500</v>
      </c>
      <c r="S1792" s="279">
        <v>591010000</v>
      </c>
      <c r="T1792" s="119">
        <v>100</v>
      </c>
    </row>
    <row r="1793" spans="2:20" ht="15" customHeight="1">
      <c r="B1793" s="210" t="s">
        <v>51999</v>
      </c>
      <c r="C1793" s="210" t="s">
        <v>44743</v>
      </c>
      <c r="D1793" s="135" t="s">
        <v>12050</v>
      </c>
      <c r="E1793" s="135" t="s">
        <v>52000</v>
      </c>
      <c r="F1793" s="135" t="s">
        <v>52001</v>
      </c>
      <c r="G1793" s="135" t="s">
        <v>52002</v>
      </c>
      <c r="H1793" s="135" t="s">
        <v>52003</v>
      </c>
      <c r="I1793" s="135" t="s">
        <v>52004</v>
      </c>
      <c r="J1793" s="135" t="s">
        <v>52005</v>
      </c>
      <c r="K1793" s="135" t="s">
        <v>52006</v>
      </c>
      <c r="L1793" s="210" t="s">
        <v>45700</v>
      </c>
      <c r="M1793" s="87" t="s">
        <v>43499</v>
      </c>
      <c r="N1793" s="277">
        <v>6</v>
      </c>
      <c r="O1793" s="118">
        <v>10000</v>
      </c>
      <c r="P1793" s="278">
        <f t="shared" si="44"/>
        <v>60000</v>
      </c>
      <c r="Q1793" s="141" t="s">
        <v>12042</v>
      </c>
      <c r="R1793" s="215" t="s">
        <v>43500</v>
      </c>
      <c r="S1793" s="279">
        <v>591010000</v>
      </c>
      <c r="T1793" s="119">
        <v>100</v>
      </c>
    </row>
    <row r="1794" spans="2:20" ht="15" customHeight="1">
      <c r="B1794" s="210" t="s">
        <v>52007</v>
      </c>
      <c r="C1794" s="210" t="s">
        <v>44743</v>
      </c>
      <c r="D1794" s="135" t="s">
        <v>12050</v>
      </c>
      <c r="E1794" s="135" t="s">
        <v>52008</v>
      </c>
      <c r="F1794" s="135" t="s">
        <v>52009</v>
      </c>
      <c r="G1794" s="135" t="s">
        <v>52009</v>
      </c>
      <c r="H1794" s="135" t="s">
        <v>52010</v>
      </c>
      <c r="I1794" s="135" t="s">
        <v>52011</v>
      </c>
      <c r="J1794" s="135" t="s">
        <v>52012</v>
      </c>
      <c r="K1794" s="135" t="s">
        <v>52013</v>
      </c>
      <c r="L1794" s="210" t="s">
        <v>45700</v>
      </c>
      <c r="M1794" s="87" t="s">
        <v>43499</v>
      </c>
      <c r="N1794" s="277">
        <v>6</v>
      </c>
      <c r="O1794" s="118">
        <v>21300</v>
      </c>
      <c r="P1794" s="278">
        <f t="shared" si="44"/>
        <v>127800</v>
      </c>
      <c r="Q1794" s="141" t="s">
        <v>12042</v>
      </c>
      <c r="R1794" s="215" t="s">
        <v>43500</v>
      </c>
      <c r="S1794" s="279">
        <v>591010000</v>
      </c>
      <c r="T1794" s="119">
        <v>100</v>
      </c>
    </row>
    <row r="1795" spans="2:20" ht="15" customHeight="1">
      <c r="B1795" s="210" t="s">
        <v>52014</v>
      </c>
      <c r="C1795" s="210" t="s">
        <v>44743</v>
      </c>
      <c r="D1795" s="135" t="s">
        <v>12050</v>
      </c>
      <c r="E1795" s="135" t="s">
        <v>52015</v>
      </c>
      <c r="F1795" s="135" t="s">
        <v>46715</v>
      </c>
      <c r="G1795" s="135" t="s">
        <v>46793</v>
      </c>
      <c r="H1795" s="135" t="s">
        <v>52016</v>
      </c>
      <c r="I1795" s="135" t="s">
        <v>52016</v>
      </c>
      <c r="J1795" s="135" t="s">
        <v>52017</v>
      </c>
      <c r="K1795" s="135" t="s">
        <v>52018</v>
      </c>
      <c r="L1795" s="210" t="s">
        <v>45700</v>
      </c>
      <c r="M1795" s="87" t="s">
        <v>43499</v>
      </c>
      <c r="N1795" s="277">
        <v>30</v>
      </c>
      <c r="O1795" s="118">
        <v>250</v>
      </c>
      <c r="P1795" s="278">
        <f t="shared" si="44"/>
        <v>7500</v>
      </c>
      <c r="Q1795" s="141" t="s">
        <v>12042</v>
      </c>
      <c r="R1795" s="215" t="s">
        <v>43500</v>
      </c>
      <c r="S1795" s="279">
        <v>591010000</v>
      </c>
      <c r="T1795" s="119">
        <v>100</v>
      </c>
    </row>
    <row r="1796" spans="2:20" ht="15" customHeight="1">
      <c r="B1796" s="210" t="s">
        <v>52019</v>
      </c>
      <c r="C1796" s="210" t="s">
        <v>44743</v>
      </c>
      <c r="D1796" s="135" t="s">
        <v>12050</v>
      </c>
      <c r="E1796" s="135" t="s">
        <v>52015</v>
      </c>
      <c r="F1796" s="135" t="s">
        <v>46715</v>
      </c>
      <c r="G1796" s="135" t="s">
        <v>46793</v>
      </c>
      <c r="H1796" s="135" t="s">
        <v>52016</v>
      </c>
      <c r="I1796" s="135" t="s">
        <v>52016</v>
      </c>
      <c r="J1796" s="135" t="s">
        <v>52020</v>
      </c>
      <c r="K1796" s="135" t="s">
        <v>52021</v>
      </c>
      <c r="L1796" s="210" t="s">
        <v>45700</v>
      </c>
      <c r="M1796" s="87" t="s">
        <v>43499</v>
      </c>
      <c r="N1796" s="277">
        <v>6</v>
      </c>
      <c r="O1796" s="118">
        <v>350</v>
      </c>
      <c r="P1796" s="278">
        <f t="shared" si="44"/>
        <v>2100</v>
      </c>
      <c r="Q1796" s="141" t="s">
        <v>12042</v>
      </c>
      <c r="R1796" s="215" t="s">
        <v>43500</v>
      </c>
      <c r="S1796" s="279">
        <v>591010000</v>
      </c>
      <c r="T1796" s="119">
        <v>100</v>
      </c>
    </row>
    <row r="1797" spans="2:20" ht="15" customHeight="1">
      <c r="B1797" s="210" t="s">
        <v>52022</v>
      </c>
      <c r="C1797" s="210" t="s">
        <v>44743</v>
      </c>
      <c r="D1797" s="135" t="s">
        <v>12050</v>
      </c>
      <c r="E1797" s="135" t="s">
        <v>52015</v>
      </c>
      <c r="F1797" s="135" t="s">
        <v>46715</v>
      </c>
      <c r="G1797" s="135" t="s">
        <v>46793</v>
      </c>
      <c r="H1797" s="135" t="s">
        <v>52016</v>
      </c>
      <c r="I1797" s="135" t="s">
        <v>52016</v>
      </c>
      <c r="J1797" s="135" t="s">
        <v>52023</v>
      </c>
      <c r="K1797" s="135" t="s">
        <v>52024</v>
      </c>
      <c r="L1797" s="210" t="s">
        <v>45700</v>
      </c>
      <c r="M1797" s="87" t="s">
        <v>43499</v>
      </c>
      <c r="N1797" s="277">
        <v>3</v>
      </c>
      <c r="O1797" s="118">
        <v>900</v>
      </c>
      <c r="P1797" s="278">
        <f t="shared" si="44"/>
        <v>2700</v>
      </c>
      <c r="Q1797" s="141" t="s">
        <v>12042</v>
      </c>
      <c r="R1797" s="215" t="s">
        <v>43500</v>
      </c>
      <c r="S1797" s="279">
        <v>591010000</v>
      </c>
      <c r="T1797" s="119">
        <v>100</v>
      </c>
    </row>
    <row r="1798" spans="2:20" ht="15" customHeight="1">
      <c r="B1798" s="210" t="s">
        <v>52025</v>
      </c>
      <c r="C1798" s="210" t="s">
        <v>44743</v>
      </c>
      <c r="D1798" s="135" t="s">
        <v>12050</v>
      </c>
      <c r="E1798" s="270" t="s">
        <v>44553</v>
      </c>
      <c r="F1798" s="270" t="s">
        <v>52026</v>
      </c>
      <c r="G1798" s="270" t="s">
        <v>44640</v>
      </c>
      <c r="H1798" s="270" t="s">
        <v>52027</v>
      </c>
      <c r="I1798" s="270" t="s">
        <v>44555</v>
      </c>
      <c r="J1798" s="135" t="s">
        <v>52028</v>
      </c>
      <c r="K1798" s="135" t="s">
        <v>52029</v>
      </c>
      <c r="L1798" s="210" t="s">
        <v>45700</v>
      </c>
      <c r="M1798" s="87" t="s">
        <v>43499</v>
      </c>
      <c r="N1798" s="277">
        <v>3</v>
      </c>
      <c r="O1798" s="118">
        <v>6200</v>
      </c>
      <c r="P1798" s="278">
        <f t="shared" si="44"/>
        <v>18600</v>
      </c>
      <c r="Q1798" s="141" t="s">
        <v>12042</v>
      </c>
      <c r="R1798" s="215" t="s">
        <v>43500</v>
      </c>
      <c r="S1798" s="279">
        <v>591010000</v>
      </c>
      <c r="T1798" s="119">
        <v>100</v>
      </c>
    </row>
    <row r="1799" spans="2:20" ht="15" customHeight="1">
      <c r="B1799" s="210" t="s">
        <v>52030</v>
      </c>
      <c r="C1799" s="210" t="s">
        <v>44743</v>
      </c>
      <c r="D1799" s="135" t="s">
        <v>12050</v>
      </c>
      <c r="E1799" s="270" t="s">
        <v>51977</v>
      </c>
      <c r="F1799" s="270" t="s">
        <v>51978</v>
      </c>
      <c r="G1799" s="270" t="s">
        <v>51979</v>
      </c>
      <c r="H1799" s="270" t="s">
        <v>51980</v>
      </c>
      <c r="I1799" s="270" t="s">
        <v>51981</v>
      </c>
      <c r="J1799" s="135" t="s">
        <v>52031</v>
      </c>
      <c r="K1799" s="135" t="s">
        <v>52032</v>
      </c>
      <c r="L1799" s="210" t="s">
        <v>45700</v>
      </c>
      <c r="M1799" s="87" t="s">
        <v>43499</v>
      </c>
      <c r="N1799" s="277">
        <v>15</v>
      </c>
      <c r="O1799" s="118">
        <v>2200</v>
      </c>
      <c r="P1799" s="278">
        <f t="shared" si="44"/>
        <v>33000</v>
      </c>
      <c r="Q1799" s="141" t="s">
        <v>12042</v>
      </c>
      <c r="R1799" s="215" t="s">
        <v>43500</v>
      </c>
      <c r="S1799" s="279">
        <v>591010000</v>
      </c>
      <c r="T1799" s="119">
        <v>100</v>
      </c>
    </row>
    <row r="1800" spans="2:20" ht="15" customHeight="1">
      <c r="B1800" s="210" t="s">
        <v>52033</v>
      </c>
      <c r="C1800" s="210" t="s">
        <v>44743</v>
      </c>
      <c r="D1800" s="135" t="s">
        <v>12050</v>
      </c>
      <c r="E1800" s="135" t="s">
        <v>52034</v>
      </c>
      <c r="F1800" s="135" t="s">
        <v>52035</v>
      </c>
      <c r="G1800" s="135" t="s">
        <v>52036</v>
      </c>
      <c r="H1800" s="135" t="s">
        <v>52037</v>
      </c>
      <c r="I1800" s="135" t="s">
        <v>52038</v>
      </c>
      <c r="J1800" s="135" t="s">
        <v>52039</v>
      </c>
      <c r="K1800" s="135" t="s">
        <v>52040</v>
      </c>
      <c r="L1800" s="210" t="s">
        <v>45700</v>
      </c>
      <c r="M1800" s="87" t="s">
        <v>43499</v>
      </c>
      <c r="N1800" s="246">
        <v>3</v>
      </c>
      <c r="O1800" s="118">
        <v>6200</v>
      </c>
      <c r="P1800" s="278">
        <f t="shared" si="44"/>
        <v>18600</v>
      </c>
      <c r="Q1800" s="141" t="s">
        <v>12042</v>
      </c>
      <c r="R1800" s="215" t="s">
        <v>43500</v>
      </c>
      <c r="S1800" s="279">
        <v>591010000</v>
      </c>
      <c r="T1800" s="119">
        <v>100</v>
      </c>
    </row>
    <row r="1801" spans="2:20" ht="15" customHeight="1">
      <c r="B1801" s="210" t="s">
        <v>52041</v>
      </c>
      <c r="C1801" s="210" t="s">
        <v>44743</v>
      </c>
      <c r="D1801" s="135" t="s">
        <v>12050</v>
      </c>
      <c r="E1801" s="270" t="s">
        <v>52042</v>
      </c>
      <c r="F1801" s="270" t="s">
        <v>49844</v>
      </c>
      <c r="G1801" s="270" t="s">
        <v>49845</v>
      </c>
      <c r="H1801" s="270" t="s">
        <v>52043</v>
      </c>
      <c r="I1801" s="270" t="s">
        <v>52044</v>
      </c>
      <c r="J1801" s="135" t="s">
        <v>52045</v>
      </c>
      <c r="K1801" s="135" t="s">
        <v>52046</v>
      </c>
      <c r="L1801" s="210" t="s">
        <v>45700</v>
      </c>
      <c r="M1801" s="103" t="s">
        <v>48495</v>
      </c>
      <c r="N1801" s="246">
        <v>3</v>
      </c>
      <c r="O1801" s="118">
        <v>2100</v>
      </c>
      <c r="P1801" s="278">
        <f t="shared" si="44"/>
        <v>6300</v>
      </c>
      <c r="Q1801" s="141" t="s">
        <v>12042</v>
      </c>
      <c r="R1801" s="215" t="s">
        <v>43500</v>
      </c>
      <c r="S1801" s="279">
        <v>591010000</v>
      </c>
      <c r="T1801" s="119">
        <v>100</v>
      </c>
    </row>
    <row r="1802" spans="2:20" ht="15" customHeight="1">
      <c r="B1802" s="210" t="s">
        <v>52047</v>
      </c>
      <c r="C1802" s="210" t="s">
        <v>44743</v>
      </c>
      <c r="D1802" s="135" t="s">
        <v>12050</v>
      </c>
      <c r="E1802" s="270" t="s">
        <v>52048</v>
      </c>
      <c r="F1802" s="270" t="s">
        <v>52049</v>
      </c>
      <c r="G1802" s="270" t="s">
        <v>43709</v>
      </c>
      <c r="H1802" s="270" t="s">
        <v>52050</v>
      </c>
      <c r="I1802" s="270" t="s">
        <v>52051</v>
      </c>
      <c r="J1802" s="135" t="s">
        <v>52052</v>
      </c>
      <c r="K1802" s="135" t="s">
        <v>52053</v>
      </c>
      <c r="L1802" s="210" t="s">
        <v>45700</v>
      </c>
      <c r="M1802" s="87" t="s">
        <v>43499</v>
      </c>
      <c r="N1802" s="246">
        <v>100</v>
      </c>
      <c r="O1802" s="118">
        <v>200</v>
      </c>
      <c r="P1802" s="278">
        <f t="shared" si="44"/>
        <v>20000</v>
      </c>
      <c r="Q1802" s="141" t="s">
        <v>12042</v>
      </c>
      <c r="R1802" s="215" t="s">
        <v>43500</v>
      </c>
      <c r="S1802" s="279">
        <v>591010000</v>
      </c>
      <c r="T1802" s="119">
        <v>100</v>
      </c>
    </row>
    <row r="1803" spans="2:20" ht="15" customHeight="1">
      <c r="B1803" s="210" t="s">
        <v>52054</v>
      </c>
      <c r="C1803" s="210" t="s">
        <v>44743</v>
      </c>
      <c r="D1803" s="135" t="s">
        <v>12050</v>
      </c>
      <c r="E1803" s="270" t="s">
        <v>44884</v>
      </c>
      <c r="F1803" s="270" t="s">
        <v>52055</v>
      </c>
      <c r="G1803" s="270" t="s">
        <v>44885</v>
      </c>
      <c r="H1803" s="270" t="s">
        <v>52056</v>
      </c>
      <c r="I1803" s="270" t="s">
        <v>52057</v>
      </c>
      <c r="J1803" s="135" t="s">
        <v>52058</v>
      </c>
      <c r="K1803" s="135" t="s">
        <v>52059</v>
      </c>
      <c r="L1803" s="210" t="s">
        <v>45700</v>
      </c>
      <c r="M1803" s="87" t="s">
        <v>43499</v>
      </c>
      <c r="N1803" s="246">
        <v>150</v>
      </c>
      <c r="O1803" s="118">
        <v>2500</v>
      </c>
      <c r="P1803" s="278">
        <f t="shared" si="44"/>
        <v>375000</v>
      </c>
      <c r="Q1803" s="141" t="s">
        <v>12042</v>
      </c>
      <c r="R1803" s="215" t="s">
        <v>43500</v>
      </c>
      <c r="S1803" s="279">
        <v>591010000</v>
      </c>
      <c r="T1803" s="119">
        <v>100</v>
      </c>
    </row>
    <row r="1804" spans="2:20" ht="15" customHeight="1">
      <c r="B1804" s="210" t="s">
        <v>52060</v>
      </c>
      <c r="C1804" s="210" t="s">
        <v>44743</v>
      </c>
      <c r="D1804" s="135" t="s">
        <v>12050</v>
      </c>
      <c r="E1804" s="270" t="s">
        <v>48445</v>
      </c>
      <c r="F1804" s="270" t="s">
        <v>52061</v>
      </c>
      <c r="G1804" s="270" t="s">
        <v>48447</v>
      </c>
      <c r="H1804" s="270" t="s">
        <v>52062</v>
      </c>
      <c r="I1804" s="270" t="s">
        <v>48449</v>
      </c>
      <c r="J1804" s="135" t="s">
        <v>52063</v>
      </c>
      <c r="K1804" s="135" t="s">
        <v>52064</v>
      </c>
      <c r="L1804" s="210" t="s">
        <v>45700</v>
      </c>
      <c r="M1804" s="87" t="s">
        <v>47340</v>
      </c>
      <c r="N1804" s="246">
        <v>100</v>
      </c>
      <c r="O1804" s="118">
        <v>250</v>
      </c>
      <c r="P1804" s="278">
        <f t="shared" si="44"/>
        <v>25000</v>
      </c>
      <c r="Q1804" s="141" t="s">
        <v>12042</v>
      </c>
      <c r="R1804" s="215" t="s">
        <v>43500</v>
      </c>
      <c r="S1804" s="279">
        <v>591010000</v>
      </c>
      <c r="T1804" s="119">
        <v>100</v>
      </c>
    </row>
    <row r="1805" spans="2:20" ht="15" customHeight="1">
      <c r="B1805" s="210" t="s">
        <v>52065</v>
      </c>
      <c r="C1805" s="210" t="s">
        <v>44743</v>
      </c>
      <c r="D1805" s="135" t="s">
        <v>12050</v>
      </c>
      <c r="E1805" s="270" t="s">
        <v>48445</v>
      </c>
      <c r="F1805" s="270" t="s">
        <v>49959</v>
      </c>
      <c r="G1805" s="270" t="s">
        <v>48447</v>
      </c>
      <c r="H1805" s="270" t="s">
        <v>52062</v>
      </c>
      <c r="I1805" s="270" t="s">
        <v>48449</v>
      </c>
      <c r="J1805" s="135" t="s">
        <v>52066</v>
      </c>
      <c r="K1805" s="135" t="s">
        <v>52067</v>
      </c>
      <c r="L1805" s="210" t="s">
        <v>45700</v>
      </c>
      <c r="M1805" s="87" t="s">
        <v>47340</v>
      </c>
      <c r="N1805" s="246">
        <v>100</v>
      </c>
      <c r="O1805" s="118">
        <v>250</v>
      </c>
      <c r="P1805" s="278">
        <f t="shared" si="44"/>
        <v>25000</v>
      </c>
      <c r="Q1805" s="141" t="s">
        <v>12042</v>
      </c>
      <c r="R1805" s="215" t="s">
        <v>43500</v>
      </c>
      <c r="S1805" s="279">
        <v>591010000</v>
      </c>
      <c r="T1805" s="119">
        <v>100</v>
      </c>
    </row>
    <row r="1806" spans="2:20" ht="15" customHeight="1">
      <c r="B1806" s="210" t="s">
        <v>52068</v>
      </c>
      <c r="C1806" s="210" t="s">
        <v>44743</v>
      </c>
      <c r="D1806" s="404" t="s">
        <v>12050</v>
      </c>
      <c r="E1806" s="135" t="s">
        <v>51469</v>
      </c>
      <c r="F1806" s="135" t="s">
        <v>51470</v>
      </c>
      <c r="G1806" s="135" t="s">
        <v>46176</v>
      </c>
      <c r="H1806" s="315" t="s">
        <v>51471</v>
      </c>
      <c r="I1806" s="135" t="s">
        <v>51472</v>
      </c>
      <c r="J1806" s="135" t="s">
        <v>52069</v>
      </c>
      <c r="K1806" s="135" t="s">
        <v>53552</v>
      </c>
      <c r="L1806" s="210" t="s">
        <v>45700</v>
      </c>
      <c r="M1806" s="98" t="s">
        <v>43499</v>
      </c>
      <c r="N1806" s="115">
        <v>7</v>
      </c>
      <c r="O1806" s="97">
        <v>5200</v>
      </c>
      <c r="P1806" s="140">
        <f t="shared" si="44"/>
        <v>36400</v>
      </c>
      <c r="Q1806" s="89" t="s">
        <v>52070</v>
      </c>
      <c r="R1806" s="109" t="s">
        <v>50963</v>
      </c>
      <c r="S1806" s="113">
        <v>591010000</v>
      </c>
      <c r="T1806" s="114">
        <v>0</v>
      </c>
    </row>
    <row r="1807" spans="2:20" ht="15" customHeight="1">
      <c r="B1807" s="210" t="s">
        <v>52071</v>
      </c>
      <c r="C1807" s="210" t="s">
        <v>44743</v>
      </c>
      <c r="D1807" s="404" t="s">
        <v>12050</v>
      </c>
      <c r="E1807" s="135" t="s">
        <v>52072</v>
      </c>
      <c r="F1807" s="135" t="s">
        <v>52073</v>
      </c>
      <c r="G1807" s="270" t="s">
        <v>52074</v>
      </c>
      <c r="H1807" s="270" t="s">
        <v>52075</v>
      </c>
      <c r="I1807" s="270" t="s">
        <v>52076</v>
      </c>
      <c r="J1807" s="135" t="s">
        <v>52077</v>
      </c>
      <c r="K1807" s="135" t="s">
        <v>52077</v>
      </c>
      <c r="L1807" s="210" t="s">
        <v>45700</v>
      </c>
      <c r="M1807" s="84" t="s">
        <v>43499</v>
      </c>
      <c r="N1807" s="280">
        <v>4</v>
      </c>
      <c r="O1807" s="281">
        <v>25500</v>
      </c>
      <c r="P1807" s="140">
        <f t="shared" si="44"/>
        <v>102000</v>
      </c>
      <c r="Q1807" s="89" t="s">
        <v>52070</v>
      </c>
      <c r="R1807" s="251" t="s">
        <v>43500</v>
      </c>
      <c r="S1807" s="113">
        <v>591010000</v>
      </c>
      <c r="T1807" s="109">
        <v>100</v>
      </c>
    </row>
    <row r="1808" spans="2:20" ht="15" customHeight="1">
      <c r="B1808" s="210" t="s">
        <v>52078</v>
      </c>
      <c r="C1808" s="210" t="s">
        <v>44743</v>
      </c>
      <c r="D1808" s="404" t="s">
        <v>12050</v>
      </c>
      <c r="E1808" s="135" t="s">
        <v>52079</v>
      </c>
      <c r="F1808" s="135" t="s">
        <v>52080</v>
      </c>
      <c r="G1808" s="270" t="s">
        <v>52081</v>
      </c>
      <c r="H1808" s="270" t="s">
        <v>52082</v>
      </c>
      <c r="I1808" s="270" t="s">
        <v>52083</v>
      </c>
      <c r="J1808" s="135" t="s">
        <v>52084</v>
      </c>
      <c r="K1808" s="135" t="s">
        <v>52084</v>
      </c>
      <c r="L1808" s="210" t="s">
        <v>45700</v>
      </c>
      <c r="M1808" s="84" t="s">
        <v>43499</v>
      </c>
      <c r="N1808" s="280">
        <v>4</v>
      </c>
      <c r="O1808" s="281">
        <v>43000</v>
      </c>
      <c r="P1808" s="140">
        <f t="shared" si="44"/>
        <v>172000</v>
      </c>
      <c r="Q1808" s="89" t="s">
        <v>52070</v>
      </c>
      <c r="R1808" s="251" t="s">
        <v>43500</v>
      </c>
      <c r="S1808" s="113">
        <v>591010000</v>
      </c>
      <c r="T1808" s="109">
        <v>100</v>
      </c>
    </row>
    <row r="1809" spans="2:20" ht="15" customHeight="1">
      <c r="B1809" s="210" t="s">
        <v>52085</v>
      </c>
      <c r="C1809" s="210" t="s">
        <v>44743</v>
      </c>
      <c r="D1809" s="404" t="s">
        <v>12050</v>
      </c>
      <c r="E1809" s="135" t="s">
        <v>52086</v>
      </c>
      <c r="F1809" s="270" t="s">
        <v>52087</v>
      </c>
      <c r="G1809" s="270" t="s">
        <v>52088</v>
      </c>
      <c r="H1809" s="270" t="s">
        <v>52089</v>
      </c>
      <c r="I1809" s="270" t="s">
        <v>52090</v>
      </c>
      <c r="J1809" s="135" t="s">
        <v>52091</v>
      </c>
      <c r="K1809" s="135" t="s">
        <v>52091</v>
      </c>
      <c r="L1809" s="210" t="s">
        <v>45700</v>
      </c>
      <c r="M1809" s="84" t="s">
        <v>43499</v>
      </c>
      <c r="N1809" s="280">
        <v>4</v>
      </c>
      <c r="O1809" s="281">
        <v>5500</v>
      </c>
      <c r="P1809" s="140">
        <f t="shared" si="44"/>
        <v>22000</v>
      </c>
      <c r="Q1809" s="89" t="s">
        <v>52070</v>
      </c>
      <c r="R1809" s="251" t="s">
        <v>43500</v>
      </c>
      <c r="S1809" s="113">
        <v>591010000</v>
      </c>
      <c r="T1809" s="109">
        <v>100</v>
      </c>
    </row>
    <row r="1810" spans="2:20" ht="15" customHeight="1">
      <c r="B1810" s="210" t="s">
        <v>52092</v>
      </c>
      <c r="C1810" s="210" t="s">
        <v>44743</v>
      </c>
      <c r="D1810" s="404" t="s">
        <v>12050</v>
      </c>
      <c r="E1810" s="270" t="s">
        <v>52093</v>
      </c>
      <c r="F1810" s="270" t="s">
        <v>52094</v>
      </c>
      <c r="G1810" s="270" t="s">
        <v>52095</v>
      </c>
      <c r="H1810" s="270" t="s">
        <v>52096</v>
      </c>
      <c r="I1810" s="270" t="s">
        <v>52097</v>
      </c>
      <c r="J1810" s="135" t="s">
        <v>52098</v>
      </c>
      <c r="K1810" s="135" t="s">
        <v>52098</v>
      </c>
      <c r="L1810" s="210" t="s">
        <v>45700</v>
      </c>
      <c r="M1810" s="84" t="s">
        <v>43499</v>
      </c>
      <c r="N1810" s="280">
        <v>4</v>
      </c>
      <c r="O1810" s="281">
        <v>50000</v>
      </c>
      <c r="P1810" s="140">
        <f t="shared" si="44"/>
        <v>200000</v>
      </c>
      <c r="Q1810" s="89" t="s">
        <v>52070</v>
      </c>
      <c r="R1810" s="251" t="s">
        <v>43500</v>
      </c>
      <c r="S1810" s="113">
        <v>591010000</v>
      </c>
      <c r="T1810" s="109">
        <v>100</v>
      </c>
    </row>
    <row r="1811" spans="2:20" ht="15" customHeight="1">
      <c r="B1811" s="210" t="s">
        <v>52099</v>
      </c>
      <c r="C1811" s="210" t="s">
        <v>44743</v>
      </c>
      <c r="D1811" s="210" t="s">
        <v>12050</v>
      </c>
      <c r="E1811" s="301" t="s">
        <v>52100</v>
      </c>
      <c r="F1811" s="301" t="s">
        <v>52101</v>
      </c>
      <c r="G1811" s="435" t="s">
        <v>46684</v>
      </c>
      <c r="H1811" s="301" t="s">
        <v>52102</v>
      </c>
      <c r="I1811" s="286" t="s">
        <v>46686</v>
      </c>
      <c r="J1811" s="301" t="s">
        <v>52103</v>
      </c>
      <c r="K1811" s="301" t="s">
        <v>52103</v>
      </c>
      <c r="L1811" s="210" t="s">
        <v>45700</v>
      </c>
      <c r="M1811" s="126" t="s">
        <v>43499</v>
      </c>
      <c r="N1811" s="236">
        <v>630</v>
      </c>
      <c r="O1811" s="236">
        <v>3.7</v>
      </c>
      <c r="P1811" s="140">
        <f t="shared" si="44"/>
        <v>2331</v>
      </c>
      <c r="Q1811" s="282" t="s">
        <v>12042</v>
      </c>
      <c r="R1811" s="89" t="s">
        <v>43759</v>
      </c>
      <c r="S1811" s="283" t="s">
        <v>38919</v>
      </c>
      <c r="T1811" s="284">
        <v>100</v>
      </c>
    </row>
    <row r="1812" spans="2:20" ht="15" customHeight="1">
      <c r="B1812" s="210" t="s">
        <v>52104</v>
      </c>
      <c r="C1812" s="210" t="s">
        <v>44743</v>
      </c>
      <c r="D1812" s="210" t="s">
        <v>12050</v>
      </c>
      <c r="E1812" s="301" t="s">
        <v>52100</v>
      </c>
      <c r="F1812" s="301" t="s">
        <v>52101</v>
      </c>
      <c r="G1812" s="435" t="s">
        <v>46684</v>
      </c>
      <c r="H1812" s="301" t="s">
        <v>52102</v>
      </c>
      <c r="I1812" s="286" t="s">
        <v>46686</v>
      </c>
      <c r="J1812" s="301" t="s">
        <v>52105</v>
      </c>
      <c r="K1812" s="301" t="s">
        <v>52105</v>
      </c>
      <c r="L1812" s="210" t="s">
        <v>45700</v>
      </c>
      <c r="M1812" s="126" t="s">
        <v>43499</v>
      </c>
      <c r="N1812" s="97">
        <v>1975</v>
      </c>
      <c r="O1812" s="97">
        <v>3.5</v>
      </c>
      <c r="P1812" s="140">
        <f t="shared" si="44"/>
        <v>6912.5</v>
      </c>
      <c r="Q1812" s="282" t="s">
        <v>12042</v>
      </c>
      <c r="R1812" s="89" t="s">
        <v>43759</v>
      </c>
      <c r="S1812" s="283" t="s">
        <v>38919</v>
      </c>
      <c r="T1812" s="284">
        <v>100</v>
      </c>
    </row>
    <row r="1813" spans="2:20" ht="15" customHeight="1">
      <c r="B1813" s="210" t="s">
        <v>52106</v>
      </c>
      <c r="C1813" s="210" t="s">
        <v>44743</v>
      </c>
      <c r="D1813" s="210" t="s">
        <v>12050</v>
      </c>
      <c r="E1813" s="270" t="s">
        <v>52107</v>
      </c>
      <c r="F1813" s="270" t="s">
        <v>52108</v>
      </c>
      <c r="G1813" s="435" t="s">
        <v>48432</v>
      </c>
      <c r="H1813" s="301" t="s">
        <v>52109</v>
      </c>
      <c r="I1813" s="286" t="s">
        <v>52110</v>
      </c>
      <c r="J1813" s="301" t="s">
        <v>52111</v>
      </c>
      <c r="K1813" s="301" t="s">
        <v>52111</v>
      </c>
      <c r="L1813" s="210" t="s">
        <v>45700</v>
      </c>
      <c r="M1813" s="126" t="s">
        <v>43871</v>
      </c>
      <c r="N1813" s="229" t="s">
        <v>52112</v>
      </c>
      <c r="O1813" s="97">
        <v>1700</v>
      </c>
      <c r="P1813" s="140">
        <f t="shared" si="44"/>
        <v>425</v>
      </c>
      <c r="Q1813" s="282" t="s">
        <v>12042</v>
      </c>
      <c r="R1813" s="89" t="s">
        <v>43759</v>
      </c>
      <c r="S1813" s="283" t="s">
        <v>38919</v>
      </c>
      <c r="T1813" s="284">
        <v>100</v>
      </c>
    </row>
    <row r="1814" spans="2:20" ht="15" customHeight="1">
      <c r="B1814" s="210" t="s">
        <v>52113</v>
      </c>
      <c r="C1814" s="210" t="s">
        <v>44743</v>
      </c>
      <c r="D1814" s="210" t="s">
        <v>12050</v>
      </c>
      <c r="E1814" s="270" t="s">
        <v>52114</v>
      </c>
      <c r="F1814" s="270" t="s">
        <v>52115</v>
      </c>
      <c r="G1814" s="435" t="s">
        <v>52116</v>
      </c>
      <c r="H1814" s="301" t="s">
        <v>52117</v>
      </c>
      <c r="I1814" s="286" t="s">
        <v>52118</v>
      </c>
      <c r="J1814" s="135" t="s">
        <v>46970</v>
      </c>
      <c r="K1814" s="135" t="s">
        <v>46970</v>
      </c>
      <c r="L1814" s="210" t="s">
        <v>45700</v>
      </c>
      <c r="M1814" s="126" t="s">
        <v>43871</v>
      </c>
      <c r="N1814" s="229" t="s">
        <v>52119</v>
      </c>
      <c r="O1814" s="97">
        <v>1100</v>
      </c>
      <c r="P1814" s="140">
        <f t="shared" si="44"/>
        <v>15191</v>
      </c>
      <c r="Q1814" s="282" t="s">
        <v>12042</v>
      </c>
      <c r="R1814" s="89" t="s">
        <v>43759</v>
      </c>
      <c r="S1814" s="283" t="s">
        <v>38919</v>
      </c>
      <c r="T1814" s="284">
        <v>100</v>
      </c>
    </row>
    <row r="1815" spans="2:20" ht="15" customHeight="1">
      <c r="B1815" s="210" t="s">
        <v>52120</v>
      </c>
      <c r="C1815" s="210" t="s">
        <v>44743</v>
      </c>
      <c r="D1815" s="210" t="s">
        <v>12050</v>
      </c>
      <c r="E1815" s="270" t="s">
        <v>52114</v>
      </c>
      <c r="F1815" s="270" t="s">
        <v>52115</v>
      </c>
      <c r="G1815" s="435" t="s">
        <v>52116</v>
      </c>
      <c r="H1815" s="301" t="s">
        <v>52117</v>
      </c>
      <c r="I1815" s="286" t="s">
        <v>52118</v>
      </c>
      <c r="J1815" s="135" t="s">
        <v>52121</v>
      </c>
      <c r="K1815" s="135" t="s">
        <v>52121</v>
      </c>
      <c r="L1815" s="210" t="s">
        <v>45700</v>
      </c>
      <c r="M1815" s="126" t="s">
        <v>43871</v>
      </c>
      <c r="N1815" s="229" t="s">
        <v>52122</v>
      </c>
      <c r="O1815" s="97">
        <v>1100</v>
      </c>
      <c r="P1815" s="140">
        <f t="shared" si="44"/>
        <v>220</v>
      </c>
      <c r="Q1815" s="282" t="s">
        <v>12042</v>
      </c>
      <c r="R1815" s="89" t="s">
        <v>43759</v>
      </c>
      <c r="S1815" s="283" t="s">
        <v>38919</v>
      </c>
      <c r="T1815" s="284">
        <v>100</v>
      </c>
    </row>
    <row r="1816" spans="2:20" ht="15" customHeight="1">
      <c r="B1816" s="210" t="s">
        <v>52123</v>
      </c>
      <c r="C1816" s="210" t="s">
        <v>44743</v>
      </c>
      <c r="D1816" s="210" t="s">
        <v>12050</v>
      </c>
      <c r="E1816" s="270" t="s">
        <v>52114</v>
      </c>
      <c r="F1816" s="270" t="s">
        <v>52115</v>
      </c>
      <c r="G1816" s="435" t="s">
        <v>52116</v>
      </c>
      <c r="H1816" s="301" t="s">
        <v>52117</v>
      </c>
      <c r="I1816" s="286" t="s">
        <v>52118</v>
      </c>
      <c r="J1816" s="135" t="s">
        <v>52124</v>
      </c>
      <c r="K1816" s="135" t="s">
        <v>52124</v>
      </c>
      <c r="L1816" s="210" t="s">
        <v>45700</v>
      </c>
      <c r="M1816" s="126" t="s">
        <v>43871</v>
      </c>
      <c r="N1816" s="229" t="s">
        <v>52125</v>
      </c>
      <c r="O1816" s="97">
        <v>1100</v>
      </c>
      <c r="P1816" s="140">
        <f t="shared" si="44"/>
        <v>1617</v>
      </c>
      <c r="Q1816" s="282" t="s">
        <v>12042</v>
      </c>
      <c r="R1816" s="89" t="s">
        <v>43759</v>
      </c>
      <c r="S1816" s="283" t="s">
        <v>38919</v>
      </c>
      <c r="T1816" s="284">
        <v>100</v>
      </c>
    </row>
    <row r="1817" spans="2:20" ht="15" customHeight="1">
      <c r="B1817" s="210" t="s">
        <v>52126</v>
      </c>
      <c r="C1817" s="210" t="s">
        <v>44743</v>
      </c>
      <c r="D1817" s="210" t="s">
        <v>12050</v>
      </c>
      <c r="E1817" s="270" t="s">
        <v>52114</v>
      </c>
      <c r="F1817" s="270" t="s">
        <v>52115</v>
      </c>
      <c r="G1817" s="435" t="s">
        <v>52116</v>
      </c>
      <c r="H1817" s="301" t="s">
        <v>52117</v>
      </c>
      <c r="I1817" s="286" t="s">
        <v>52118</v>
      </c>
      <c r="J1817" s="135" t="s">
        <v>52127</v>
      </c>
      <c r="K1817" s="135" t="s">
        <v>52127</v>
      </c>
      <c r="L1817" s="210" t="s">
        <v>45700</v>
      </c>
      <c r="M1817" s="126" t="s">
        <v>43871</v>
      </c>
      <c r="N1817" s="229" t="s">
        <v>52128</v>
      </c>
      <c r="O1817" s="97">
        <v>1100</v>
      </c>
      <c r="P1817" s="140">
        <f t="shared" si="44"/>
        <v>1567.5</v>
      </c>
      <c r="Q1817" s="282" t="s">
        <v>12042</v>
      </c>
      <c r="R1817" s="89" t="s">
        <v>43759</v>
      </c>
      <c r="S1817" s="283" t="s">
        <v>38919</v>
      </c>
      <c r="T1817" s="284">
        <v>100</v>
      </c>
    </row>
    <row r="1818" spans="2:20" ht="15" customHeight="1">
      <c r="B1818" s="210" t="s">
        <v>52129</v>
      </c>
      <c r="C1818" s="210" t="s">
        <v>44743</v>
      </c>
      <c r="D1818" s="210" t="s">
        <v>12050</v>
      </c>
      <c r="E1818" s="301" t="s">
        <v>52130</v>
      </c>
      <c r="F1818" s="301" t="s">
        <v>52131</v>
      </c>
      <c r="G1818" s="435" t="s">
        <v>52132</v>
      </c>
      <c r="H1818" s="301" t="s">
        <v>52133</v>
      </c>
      <c r="I1818" s="286" t="s">
        <v>52134</v>
      </c>
      <c r="J1818" s="135" t="s">
        <v>46970</v>
      </c>
      <c r="K1818" s="135" t="s">
        <v>46970</v>
      </c>
      <c r="L1818" s="210" t="s">
        <v>45700</v>
      </c>
      <c r="M1818" s="126" t="s">
        <v>43871</v>
      </c>
      <c r="N1818" s="229" t="s">
        <v>52135</v>
      </c>
      <c r="O1818" s="97">
        <v>1100</v>
      </c>
      <c r="P1818" s="140">
        <f t="shared" si="44"/>
        <v>698.5</v>
      </c>
      <c r="Q1818" s="282" t="s">
        <v>12042</v>
      </c>
      <c r="R1818" s="89" t="s">
        <v>43759</v>
      </c>
      <c r="S1818" s="283" t="s">
        <v>38919</v>
      </c>
      <c r="T1818" s="284">
        <v>100</v>
      </c>
    </row>
    <row r="1819" spans="2:20" ht="15" customHeight="1">
      <c r="B1819" s="210" t="s">
        <v>52136</v>
      </c>
      <c r="C1819" s="210" t="s">
        <v>44743</v>
      </c>
      <c r="D1819" s="210" t="s">
        <v>12050</v>
      </c>
      <c r="E1819" s="301" t="s">
        <v>52130</v>
      </c>
      <c r="F1819" s="301" t="s">
        <v>52131</v>
      </c>
      <c r="G1819" s="435" t="s">
        <v>52132</v>
      </c>
      <c r="H1819" s="301" t="s">
        <v>52133</v>
      </c>
      <c r="I1819" s="286" t="s">
        <v>52134</v>
      </c>
      <c r="J1819" s="135" t="s">
        <v>52121</v>
      </c>
      <c r="K1819" s="135" t="s">
        <v>52121</v>
      </c>
      <c r="L1819" s="210" t="s">
        <v>45700</v>
      </c>
      <c r="M1819" s="126" t="s">
        <v>43871</v>
      </c>
      <c r="N1819" s="229" t="s">
        <v>52137</v>
      </c>
      <c r="O1819" s="97">
        <v>1100</v>
      </c>
      <c r="P1819" s="140">
        <f t="shared" si="44"/>
        <v>66</v>
      </c>
      <c r="Q1819" s="282" t="s">
        <v>12042</v>
      </c>
      <c r="R1819" s="89" t="s">
        <v>43759</v>
      </c>
      <c r="S1819" s="283" t="s">
        <v>38919</v>
      </c>
      <c r="T1819" s="284">
        <v>100</v>
      </c>
    </row>
    <row r="1820" spans="2:20" ht="15" customHeight="1">
      <c r="B1820" s="210" t="s">
        <v>52138</v>
      </c>
      <c r="C1820" s="210" t="s">
        <v>44743</v>
      </c>
      <c r="D1820" s="210" t="s">
        <v>12050</v>
      </c>
      <c r="E1820" s="301" t="s">
        <v>52130</v>
      </c>
      <c r="F1820" s="301" t="s">
        <v>52131</v>
      </c>
      <c r="G1820" s="435" t="s">
        <v>52132</v>
      </c>
      <c r="H1820" s="301" t="s">
        <v>52133</v>
      </c>
      <c r="I1820" s="286" t="s">
        <v>52134</v>
      </c>
      <c r="J1820" s="135" t="s">
        <v>52124</v>
      </c>
      <c r="K1820" s="135" t="s">
        <v>52124</v>
      </c>
      <c r="L1820" s="210" t="s">
        <v>45700</v>
      </c>
      <c r="M1820" s="126" t="s">
        <v>43871</v>
      </c>
      <c r="N1820" s="229" t="s">
        <v>52139</v>
      </c>
      <c r="O1820" s="97">
        <v>1100</v>
      </c>
      <c r="P1820" s="140">
        <f t="shared" si="44"/>
        <v>192.5</v>
      </c>
      <c r="Q1820" s="282" t="s">
        <v>12042</v>
      </c>
      <c r="R1820" s="89" t="s">
        <v>43759</v>
      </c>
      <c r="S1820" s="283" t="s">
        <v>38919</v>
      </c>
      <c r="T1820" s="284">
        <v>100</v>
      </c>
    </row>
    <row r="1821" spans="2:20" ht="15" customHeight="1">
      <c r="B1821" s="210" t="s">
        <v>52140</v>
      </c>
      <c r="C1821" s="210" t="s">
        <v>44743</v>
      </c>
      <c r="D1821" s="210" t="s">
        <v>12050</v>
      </c>
      <c r="E1821" s="270" t="s">
        <v>52141</v>
      </c>
      <c r="F1821" s="270" t="s">
        <v>45721</v>
      </c>
      <c r="G1821" s="435" t="s">
        <v>44728</v>
      </c>
      <c r="H1821" s="270" t="s">
        <v>52142</v>
      </c>
      <c r="I1821" s="270" t="s">
        <v>52143</v>
      </c>
      <c r="J1821" s="135" t="s">
        <v>52144</v>
      </c>
      <c r="K1821" s="135" t="s">
        <v>52144</v>
      </c>
      <c r="L1821" s="210" t="s">
        <v>45700</v>
      </c>
      <c r="M1821" s="126" t="s">
        <v>43871</v>
      </c>
      <c r="N1821" s="97">
        <v>5</v>
      </c>
      <c r="O1821" s="97">
        <v>610</v>
      </c>
      <c r="P1821" s="140">
        <f t="shared" si="44"/>
        <v>3050</v>
      </c>
      <c r="Q1821" s="282" t="s">
        <v>12042</v>
      </c>
      <c r="R1821" s="89" t="s">
        <v>43759</v>
      </c>
      <c r="S1821" s="283" t="s">
        <v>38919</v>
      </c>
      <c r="T1821" s="284">
        <v>100</v>
      </c>
    </row>
    <row r="1822" spans="2:20" ht="15" customHeight="1">
      <c r="B1822" s="210" t="s">
        <v>52145</v>
      </c>
      <c r="C1822" s="210" t="s">
        <v>44743</v>
      </c>
      <c r="D1822" s="210" t="s">
        <v>12050</v>
      </c>
      <c r="E1822" s="270" t="s">
        <v>44727</v>
      </c>
      <c r="F1822" s="270" t="s">
        <v>45721</v>
      </c>
      <c r="G1822" s="435" t="s">
        <v>44728</v>
      </c>
      <c r="H1822" s="270" t="s">
        <v>52146</v>
      </c>
      <c r="I1822" s="270" t="s">
        <v>44730</v>
      </c>
      <c r="J1822" s="135" t="s">
        <v>52147</v>
      </c>
      <c r="K1822" s="135" t="s">
        <v>52148</v>
      </c>
      <c r="L1822" s="210" t="s">
        <v>45700</v>
      </c>
      <c r="M1822" s="126" t="s">
        <v>43871</v>
      </c>
      <c r="N1822" s="97">
        <v>25</v>
      </c>
      <c r="O1822" s="97">
        <v>405</v>
      </c>
      <c r="P1822" s="140">
        <f t="shared" si="44"/>
        <v>10125</v>
      </c>
      <c r="Q1822" s="282" t="s">
        <v>12042</v>
      </c>
      <c r="R1822" s="89" t="s">
        <v>43759</v>
      </c>
      <c r="S1822" s="283" t="s">
        <v>38919</v>
      </c>
      <c r="T1822" s="284">
        <v>100</v>
      </c>
    </row>
    <row r="1823" spans="2:20" ht="15" customHeight="1">
      <c r="B1823" s="210" t="s">
        <v>52149</v>
      </c>
      <c r="C1823" s="210" t="s">
        <v>44743</v>
      </c>
      <c r="D1823" s="210" t="s">
        <v>12050</v>
      </c>
      <c r="E1823" s="270" t="s">
        <v>52150</v>
      </c>
      <c r="F1823" s="270" t="s">
        <v>45721</v>
      </c>
      <c r="G1823" s="435" t="s">
        <v>44728</v>
      </c>
      <c r="H1823" s="270" t="s">
        <v>52151</v>
      </c>
      <c r="I1823" s="287" t="s">
        <v>52152</v>
      </c>
      <c r="J1823" s="135" t="s">
        <v>52153</v>
      </c>
      <c r="K1823" s="135" t="s">
        <v>52153</v>
      </c>
      <c r="L1823" s="210" t="s">
        <v>45700</v>
      </c>
      <c r="M1823" s="126" t="s">
        <v>43871</v>
      </c>
      <c r="N1823" s="97">
        <v>25</v>
      </c>
      <c r="O1823" s="97">
        <v>405</v>
      </c>
      <c r="P1823" s="140">
        <f t="shared" si="44"/>
        <v>10125</v>
      </c>
      <c r="Q1823" s="282" t="s">
        <v>12042</v>
      </c>
      <c r="R1823" s="89" t="s">
        <v>43759</v>
      </c>
      <c r="S1823" s="283" t="s">
        <v>38919</v>
      </c>
      <c r="T1823" s="284">
        <v>100</v>
      </c>
    </row>
    <row r="1824" spans="2:20" ht="15" customHeight="1">
      <c r="B1824" s="210" t="s">
        <v>52154</v>
      </c>
      <c r="C1824" s="210" t="s">
        <v>44743</v>
      </c>
      <c r="D1824" s="210" t="s">
        <v>12050</v>
      </c>
      <c r="E1824" s="270" t="s">
        <v>44731</v>
      </c>
      <c r="F1824" s="270" t="s">
        <v>45721</v>
      </c>
      <c r="G1824" s="435" t="s">
        <v>44728</v>
      </c>
      <c r="H1824" s="270" t="s">
        <v>52155</v>
      </c>
      <c r="I1824" s="287" t="s">
        <v>44733</v>
      </c>
      <c r="J1824" s="135" t="s">
        <v>52156</v>
      </c>
      <c r="K1824" s="135" t="s">
        <v>52156</v>
      </c>
      <c r="L1824" s="210" t="s">
        <v>45700</v>
      </c>
      <c r="M1824" s="126" t="s">
        <v>43871</v>
      </c>
      <c r="N1824" s="97">
        <v>25</v>
      </c>
      <c r="O1824" s="97">
        <v>405</v>
      </c>
      <c r="P1824" s="140">
        <f t="shared" si="44"/>
        <v>10125</v>
      </c>
      <c r="Q1824" s="282" t="s">
        <v>12042</v>
      </c>
      <c r="R1824" s="89" t="s">
        <v>43759</v>
      </c>
      <c r="S1824" s="283" t="s">
        <v>38919</v>
      </c>
      <c r="T1824" s="284">
        <v>100</v>
      </c>
    </row>
    <row r="1825" spans="2:20" ht="15" customHeight="1">
      <c r="B1825" s="210" t="s">
        <v>52157</v>
      </c>
      <c r="C1825" s="210" t="s">
        <v>44743</v>
      </c>
      <c r="D1825" s="210" t="s">
        <v>12050</v>
      </c>
      <c r="E1825" s="135" t="s">
        <v>52158</v>
      </c>
      <c r="F1825" s="135" t="s">
        <v>52159</v>
      </c>
      <c r="G1825" s="270" t="s">
        <v>47219</v>
      </c>
      <c r="H1825" s="135" t="s">
        <v>52160</v>
      </c>
      <c r="I1825" s="270" t="s">
        <v>52161</v>
      </c>
      <c r="J1825" s="135" t="s">
        <v>52162</v>
      </c>
      <c r="K1825" s="135" t="s">
        <v>52163</v>
      </c>
      <c r="L1825" s="210" t="s">
        <v>45700</v>
      </c>
      <c r="M1825" s="126" t="s">
        <v>43499</v>
      </c>
      <c r="N1825" s="97">
        <v>150</v>
      </c>
      <c r="O1825" s="97">
        <v>105</v>
      </c>
      <c r="P1825" s="140">
        <f t="shared" si="44"/>
        <v>15750</v>
      </c>
      <c r="Q1825" s="282" t="s">
        <v>12042</v>
      </c>
      <c r="R1825" s="89" t="s">
        <v>43759</v>
      </c>
      <c r="S1825" s="283" t="s">
        <v>38919</v>
      </c>
      <c r="T1825" s="284">
        <v>100</v>
      </c>
    </row>
    <row r="1826" spans="2:20" ht="15" customHeight="1">
      <c r="B1826" s="210" t="s">
        <v>52164</v>
      </c>
      <c r="C1826" s="210" t="s">
        <v>44743</v>
      </c>
      <c r="D1826" s="210" t="s">
        <v>12050</v>
      </c>
      <c r="E1826" s="301" t="s">
        <v>52100</v>
      </c>
      <c r="F1826" s="301" t="s">
        <v>52101</v>
      </c>
      <c r="G1826" s="270" t="s">
        <v>46684</v>
      </c>
      <c r="H1826" s="301" t="s">
        <v>52165</v>
      </c>
      <c r="I1826" s="270" t="s">
        <v>46686</v>
      </c>
      <c r="J1826" s="301" t="s">
        <v>52166</v>
      </c>
      <c r="K1826" s="301" t="s">
        <v>52166</v>
      </c>
      <c r="L1826" s="210" t="s">
        <v>45700</v>
      </c>
      <c r="M1826" s="126" t="s">
        <v>43499</v>
      </c>
      <c r="N1826" s="97">
        <v>50000</v>
      </c>
      <c r="O1826" s="97">
        <v>3</v>
      </c>
      <c r="P1826" s="140">
        <f t="shared" si="44"/>
        <v>150000</v>
      </c>
      <c r="Q1826" s="282" t="s">
        <v>12042</v>
      </c>
      <c r="R1826" s="89" t="s">
        <v>43759</v>
      </c>
      <c r="S1826" s="283" t="s">
        <v>38919</v>
      </c>
      <c r="T1826" s="284">
        <v>100</v>
      </c>
    </row>
    <row r="1827" spans="2:20" ht="15" customHeight="1">
      <c r="B1827" s="210" t="s">
        <v>52167</v>
      </c>
      <c r="C1827" s="210" t="s">
        <v>44743</v>
      </c>
      <c r="D1827" s="210" t="s">
        <v>12050</v>
      </c>
      <c r="E1827" s="301" t="s">
        <v>52100</v>
      </c>
      <c r="F1827" s="301" t="s">
        <v>52101</v>
      </c>
      <c r="G1827" s="270" t="s">
        <v>46684</v>
      </c>
      <c r="H1827" s="301" t="s">
        <v>52165</v>
      </c>
      <c r="I1827" s="270" t="s">
        <v>46686</v>
      </c>
      <c r="J1827" s="301" t="s">
        <v>52168</v>
      </c>
      <c r="K1827" s="301" t="s">
        <v>52168</v>
      </c>
      <c r="L1827" s="210" t="s">
        <v>45700</v>
      </c>
      <c r="M1827" s="126" t="s">
        <v>43499</v>
      </c>
      <c r="N1827" s="97">
        <v>10000</v>
      </c>
      <c r="O1827" s="97">
        <v>12</v>
      </c>
      <c r="P1827" s="140">
        <f t="shared" si="44"/>
        <v>120000</v>
      </c>
      <c r="Q1827" s="282" t="s">
        <v>12042</v>
      </c>
      <c r="R1827" s="89" t="s">
        <v>43759</v>
      </c>
      <c r="S1827" s="283" t="s">
        <v>38919</v>
      </c>
      <c r="T1827" s="284">
        <v>100</v>
      </c>
    </row>
    <row r="1828" spans="2:20" ht="15" customHeight="1">
      <c r="B1828" s="210" t="s">
        <v>52169</v>
      </c>
      <c r="C1828" s="210" t="s">
        <v>44743</v>
      </c>
      <c r="D1828" s="210" t="s">
        <v>12050</v>
      </c>
      <c r="E1828" s="270" t="s">
        <v>46677</v>
      </c>
      <c r="F1828" s="270" t="s">
        <v>46678</v>
      </c>
      <c r="G1828" s="270" t="s">
        <v>46678</v>
      </c>
      <c r="H1828" s="270" t="s">
        <v>52170</v>
      </c>
      <c r="I1828" s="270" t="s">
        <v>46680</v>
      </c>
      <c r="J1828" s="135" t="s">
        <v>52171</v>
      </c>
      <c r="K1828" s="135" t="s">
        <v>52172</v>
      </c>
      <c r="L1828" s="210" t="s">
        <v>45700</v>
      </c>
      <c r="M1828" s="126" t="s">
        <v>43499</v>
      </c>
      <c r="N1828" s="97">
        <v>50000</v>
      </c>
      <c r="O1828" s="97">
        <v>3</v>
      </c>
      <c r="P1828" s="140">
        <f t="shared" si="44"/>
        <v>150000</v>
      </c>
      <c r="Q1828" s="282" t="s">
        <v>12042</v>
      </c>
      <c r="R1828" s="89" t="s">
        <v>43759</v>
      </c>
      <c r="S1828" s="283" t="s">
        <v>38919</v>
      </c>
      <c r="T1828" s="284">
        <v>100</v>
      </c>
    </row>
    <row r="1829" spans="2:20" ht="15" customHeight="1">
      <c r="B1829" s="210" t="s">
        <v>52173</v>
      </c>
      <c r="C1829" s="210" t="s">
        <v>44743</v>
      </c>
      <c r="D1829" s="90" t="s">
        <v>12050</v>
      </c>
      <c r="E1829" s="270" t="s">
        <v>52174</v>
      </c>
      <c r="F1829" s="270" t="s">
        <v>52175</v>
      </c>
      <c r="G1829" s="270" t="s">
        <v>52176</v>
      </c>
      <c r="H1829" s="270" t="s">
        <v>52177</v>
      </c>
      <c r="I1829" s="270" t="s">
        <v>52178</v>
      </c>
      <c r="J1829" s="135" t="s">
        <v>52179</v>
      </c>
      <c r="K1829" s="135" t="s">
        <v>52179</v>
      </c>
      <c r="L1829" s="210" t="s">
        <v>45700</v>
      </c>
      <c r="M1829" s="82" t="s">
        <v>43722</v>
      </c>
      <c r="N1829" s="97">
        <v>20</v>
      </c>
      <c r="O1829" s="97">
        <v>1250</v>
      </c>
      <c r="P1829" s="140">
        <f t="shared" si="44"/>
        <v>25000</v>
      </c>
      <c r="Q1829" s="224" t="s">
        <v>12042</v>
      </c>
      <c r="R1829" s="109" t="s">
        <v>50963</v>
      </c>
      <c r="S1829" s="133">
        <v>591010000</v>
      </c>
      <c r="T1829" s="217">
        <v>0</v>
      </c>
    </row>
    <row r="1830" spans="2:20" ht="15" customHeight="1">
      <c r="B1830" s="210" t="s">
        <v>52180</v>
      </c>
      <c r="C1830" s="210" t="s">
        <v>44743</v>
      </c>
      <c r="D1830" s="90" t="s">
        <v>12050</v>
      </c>
      <c r="E1830" s="270" t="s">
        <v>52181</v>
      </c>
      <c r="F1830" s="270" t="s">
        <v>49046</v>
      </c>
      <c r="G1830" s="270" t="s">
        <v>49047</v>
      </c>
      <c r="H1830" s="270" t="s">
        <v>52182</v>
      </c>
      <c r="I1830" s="270" t="s">
        <v>52183</v>
      </c>
      <c r="J1830" s="285" t="s">
        <v>52184</v>
      </c>
      <c r="K1830" s="285" t="s">
        <v>52184</v>
      </c>
      <c r="L1830" s="210" t="s">
        <v>45700</v>
      </c>
      <c r="M1830" s="82" t="s">
        <v>43499</v>
      </c>
      <c r="N1830" s="97">
        <v>40</v>
      </c>
      <c r="O1830" s="97">
        <v>600</v>
      </c>
      <c r="P1830" s="140">
        <f t="shared" si="44"/>
        <v>24000</v>
      </c>
      <c r="Q1830" s="224" t="s">
        <v>12042</v>
      </c>
      <c r="R1830" s="109" t="s">
        <v>50963</v>
      </c>
      <c r="S1830" s="133">
        <v>591010000</v>
      </c>
      <c r="T1830" s="217">
        <v>0</v>
      </c>
    </row>
    <row r="1831" spans="2:20" ht="15" customHeight="1">
      <c r="B1831" s="210" t="s">
        <v>52185</v>
      </c>
      <c r="C1831" s="210" t="s">
        <v>44743</v>
      </c>
      <c r="D1831" s="210" t="s">
        <v>12050</v>
      </c>
      <c r="E1831" s="270" t="s">
        <v>52186</v>
      </c>
      <c r="F1831" s="270" t="s">
        <v>52187</v>
      </c>
      <c r="G1831" s="435" t="s">
        <v>52187</v>
      </c>
      <c r="H1831" s="270" t="s">
        <v>52188</v>
      </c>
      <c r="I1831" s="286" t="s">
        <v>52189</v>
      </c>
      <c r="J1831" s="301" t="s">
        <v>52190</v>
      </c>
      <c r="K1831" s="211" t="s">
        <v>52191</v>
      </c>
      <c r="L1831" s="210" t="s">
        <v>45700</v>
      </c>
      <c r="M1831" s="126" t="s">
        <v>43499</v>
      </c>
      <c r="N1831" s="236">
        <v>1000</v>
      </c>
      <c r="O1831" s="236">
        <v>60</v>
      </c>
      <c r="P1831" s="140">
        <f t="shared" si="44"/>
        <v>60000</v>
      </c>
      <c r="Q1831" s="282" t="s">
        <v>12042</v>
      </c>
      <c r="R1831" s="89" t="s">
        <v>52192</v>
      </c>
      <c r="S1831" s="283" t="s">
        <v>38919</v>
      </c>
      <c r="T1831" s="284">
        <v>0</v>
      </c>
    </row>
    <row r="1832" spans="2:20" ht="15" customHeight="1">
      <c r="B1832" s="210" t="s">
        <v>52193</v>
      </c>
      <c r="C1832" s="210" t="s">
        <v>44743</v>
      </c>
      <c r="D1832" s="210" t="s">
        <v>12050</v>
      </c>
      <c r="E1832" s="270" t="s">
        <v>52194</v>
      </c>
      <c r="F1832" s="270" t="s">
        <v>52187</v>
      </c>
      <c r="G1832" s="435" t="s">
        <v>52187</v>
      </c>
      <c r="H1832" s="270" t="s">
        <v>52195</v>
      </c>
      <c r="I1832" s="286" t="s">
        <v>52196</v>
      </c>
      <c r="J1832" s="301" t="s">
        <v>52197</v>
      </c>
      <c r="K1832" s="211" t="s">
        <v>52198</v>
      </c>
      <c r="L1832" s="210" t="s">
        <v>45700</v>
      </c>
      <c r="M1832" s="126" t="s">
        <v>43499</v>
      </c>
      <c r="N1832" s="97">
        <v>34999</v>
      </c>
      <c r="O1832" s="97" t="s">
        <v>52199</v>
      </c>
      <c r="P1832" s="140">
        <f t="shared" si="44"/>
        <v>20999.399999999998</v>
      </c>
      <c r="Q1832" s="282" t="s">
        <v>12042</v>
      </c>
      <c r="R1832" s="89" t="s">
        <v>52192</v>
      </c>
      <c r="S1832" s="283" t="s">
        <v>38919</v>
      </c>
      <c r="T1832" s="284">
        <v>0</v>
      </c>
    </row>
    <row r="1833" spans="2:20" ht="15" customHeight="1">
      <c r="B1833" s="210" t="s">
        <v>52200</v>
      </c>
      <c r="C1833" s="210" t="s">
        <v>44743</v>
      </c>
      <c r="D1833" s="210" t="s">
        <v>12050</v>
      </c>
      <c r="E1833" s="270" t="s">
        <v>52194</v>
      </c>
      <c r="F1833" s="270" t="s">
        <v>52187</v>
      </c>
      <c r="G1833" s="435" t="s">
        <v>52187</v>
      </c>
      <c r="H1833" s="270" t="s">
        <v>52195</v>
      </c>
      <c r="I1833" s="286" t="s">
        <v>52196</v>
      </c>
      <c r="J1833" s="135" t="s">
        <v>52201</v>
      </c>
      <c r="K1833" s="211" t="s">
        <v>52202</v>
      </c>
      <c r="L1833" s="210" t="s">
        <v>45700</v>
      </c>
      <c r="M1833" s="126" t="s">
        <v>43499</v>
      </c>
      <c r="N1833" s="97" t="s">
        <v>52203</v>
      </c>
      <c r="O1833" s="97">
        <v>9</v>
      </c>
      <c r="P1833" s="140">
        <f t="shared" si="44"/>
        <v>1800</v>
      </c>
      <c r="Q1833" s="282" t="s">
        <v>12042</v>
      </c>
      <c r="R1833" s="89" t="s">
        <v>52192</v>
      </c>
      <c r="S1833" s="283" t="s">
        <v>38919</v>
      </c>
      <c r="T1833" s="284">
        <v>0</v>
      </c>
    </row>
    <row r="1834" spans="2:20" ht="15" customHeight="1">
      <c r="B1834" s="210" t="s">
        <v>52204</v>
      </c>
      <c r="C1834" s="210" t="s">
        <v>44743</v>
      </c>
      <c r="D1834" s="210" t="s">
        <v>12050</v>
      </c>
      <c r="E1834" s="270" t="s">
        <v>52205</v>
      </c>
      <c r="F1834" s="270" t="s">
        <v>52187</v>
      </c>
      <c r="G1834" s="435" t="s">
        <v>52187</v>
      </c>
      <c r="H1834" s="270" t="s">
        <v>52206</v>
      </c>
      <c r="I1834" s="286" t="s">
        <v>52207</v>
      </c>
      <c r="J1834" s="135" t="s">
        <v>52208</v>
      </c>
      <c r="K1834" s="211" t="s">
        <v>52209</v>
      </c>
      <c r="L1834" s="210" t="s">
        <v>45700</v>
      </c>
      <c r="M1834" s="126" t="s">
        <v>43499</v>
      </c>
      <c r="N1834" s="97" t="s">
        <v>52210</v>
      </c>
      <c r="O1834" s="97">
        <v>17</v>
      </c>
      <c r="P1834" s="140">
        <f t="shared" si="44"/>
        <v>3060</v>
      </c>
      <c r="Q1834" s="282" t="s">
        <v>12042</v>
      </c>
      <c r="R1834" s="89" t="s">
        <v>52192</v>
      </c>
      <c r="S1834" s="283" t="s">
        <v>38919</v>
      </c>
      <c r="T1834" s="284">
        <v>0</v>
      </c>
    </row>
    <row r="1835" spans="2:20" ht="15" customHeight="1">
      <c r="B1835" s="210" t="s">
        <v>52211</v>
      </c>
      <c r="C1835" s="210" t="s">
        <v>44743</v>
      </c>
      <c r="D1835" s="210" t="s">
        <v>12050</v>
      </c>
      <c r="E1835" s="270" t="s">
        <v>52205</v>
      </c>
      <c r="F1835" s="270" t="s">
        <v>52187</v>
      </c>
      <c r="G1835" s="435" t="s">
        <v>52187</v>
      </c>
      <c r="H1835" s="270" t="s">
        <v>52206</v>
      </c>
      <c r="I1835" s="286" t="s">
        <v>52207</v>
      </c>
      <c r="J1835" s="135" t="s">
        <v>52212</v>
      </c>
      <c r="K1835" s="211" t="s">
        <v>52213</v>
      </c>
      <c r="L1835" s="210" t="s">
        <v>45700</v>
      </c>
      <c r="M1835" s="126" t="s">
        <v>43499</v>
      </c>
      <c r="N1835" s="97" t="s">
        <v>22806</v>
      </c>
      <c r="O1835" s="97">
        <v>28</v>
      </c>
      <c r="P1835" s="140">
        <f t="shared" si="44"/>
        <v>2800</v>
      </c>
      <c r="Q1835" s="282" t="s">
        <v>12042</v>
      </c>
      <c r="R1835" s="89" t="s">
        <v>52192</v>
      </c>
      <c r="S1835" s="283" t="s">
        <v>38919</v>
      </c>
      <c r="T1835" s="284">
        <v>0</v>
      </c>
    </row>
    <row r="1836" spans="2:20" ht="15" customHeight="1">
      <c r="B1836" s="210" t="s">
        <v>52214</v>
      </c>
      <c r="C1836" s="210" t="s">
        <v>44743</v>
      </c>
      <c r="D1836" s="210" t="s">
        <v>12050</v>
      </c>
      <c r="E1836" s="270" t="s">
        <v>52215</v>
      </c>
      <c r="F1836" s="270" t="s">
        <v>52216</v>
      </c>
      <c r="G1836" s="435" t="s">
        <v>52217</v>
      </c>
      <c r="H1836" s="270" t="s">
        <v>52218</v>
      </c>
      <c r="I1836" s="286" t="s">
        <v>52219</v>
      </c>
      <c r="J1836" s="135" t="s">
        <v>52220</v>
      </c>
      <c r="K1836" s="211" t="s">
        <v>52221</v>
      </c>
      <c r="L1836" s="210" t="s">
        <v>45700</v>
      </c>
      <c r="M1836" s="126" t="s">
        <v>43499</v>
      </c>
      <c r="N1836" s="97">
        <v>14450</v>
      </c>
      <c r="O1836" s="97">
        <v>4</v>
      </c>
      <c r="P1836" s="140">
        <f t="shared" si="44"/>
        <v>57800</v>
      </c>
      <c r="Q1836" s="282" t="s">
        <v>12042</v>
      </c>
      <c r="R1836" s="89" t="s">
        <v>52192</v>
      </c>
      <c r="S1836" s="283" t="s">
        <v>38919</v>
      </c>
      <c r="T1836" s="284">
        <v>0</v>
      </c>
    </row>
    <row r="1837" spans="2:20" ht="15" customHeight="1">
      <c r="B1837" s="210" t="s">
        <v>52222</v>
      </c>
      <c r="C1837" s="210" t="s">
        <v>44743</v>
      </c>
      <c r="D1837" s="210" t="s">
        <v>12050</v>
      </c>
      <c r="E1837" s="270" t="s">
        <v>52223</v>
      </c>
      <c r="F1837" s="270" t="s">
        <v>52216</v>
      </c>
      <c r="G1837" s="435" t="s">
        <v>52217</v>
      </c>
      <c r="H1837" s="270" t="s">
        <v>52224</v>
      </c>
      <c r="I1837" s="286" t="s">
        <v>52225</v>
      </c>
      <c r="J1837" s="135"/>
      <c r="K1837" s="211"/>
      <c r="L1837" s="210" t="s">
        <v>45700</v>
      </c>
      <c r="M1837" s="126" t="s">
        <v>43499</v>
      </c>
      <c r="N1837" s="97">
        <v>20050</v>
      </c>
      <c r="O1837" s="97">
        <v>4</v>
      </c>
      <c r="P1837" s="140">
        <f t="shared" si="44"/>
        <v>80200</v>
      </c>
      <c r="Q1837" s="282" t="s">
        <v>12042</v>
      </c>
      <c r="R1837" s="89" t="s">
        <v>52192</v>
      </c>
      <c r="S1837" s="283" t="s">
        <v>38919</v>
      </c>
      <c r="T1837" s="284">
        <v>0</v>
      </c>
    </row>
    <row r="1838" spans="2:20" ht="15" customHeight="1">
      <c r="B1838" s="210" t="s">
        <v>52226</v>
      </c>
      <c r="C1838" s="210" t="s">
        <v>44743</v>
      </c>
      <c r="D1838" s="210" t="s">
        <v>12050</v>
      </c>
      <c r="E1838" s="270" t="s">
        <v>52227</v>
      </c>
      <c r="F1838" s="270" t="s">
        <v>52216</v>
      </c>
      <c r="G1838" s="435" t="s">
        <v>52217</v>
      </c>
      <c r="H1838" s="270" t="s">
        <v>52228</v>
      </c>
      <c r="I1838" s="286" t="s">
        <v>52229</v>
      </c>
      <c r="J1838" s="135" t="s">
        <v>52230</v>
      </c>
      <c r="K1838" s="211" t="s">
        <v>52231</v>
      </c>
      <c r="L1838" s="210" t="s">
        <v>45700</v>
      </c>
      <c r="M1838" s="126" t="s">
        <v>43499</v>
      </c>
      <c r="N1838" s="97">
        <v>32556</v>
      </c>
      <c r="O1838" s="97">
        <v>6.5</v>
      </c>
      <c r="P1838" s="140">
        <f t="shared" si="44"/>
        <v>211614</v>
      </c>
      <c r="Q1838" s="282" t="s">
        <v>12042</v>
      </c>
      <c r="R1838" s="89" t="s">
        <v>52192</v>
      </c>
      <c r="S1838" s="283" t="s">
        <v>38919</v>
      </c>
      <c r="T1838" s="284">
        <v>0</v>
      </c>
    </row>
    <row r="1839" spans="2:20" ht="15" customHeight="1">
      <c r="B1839" s="210" t="s">
        <v>52232</v>
      </c>
      <c r="C1839" s="210" t="s">
        <v>44743</v>
      </c>
      <c r="D1839" s="210" t="s">
        <v>12050</v>
      </c>
      <c r="E1839" s="270" t="s">
        <v>52233</v>
      </c>
      <c r="F1839" s="270" t="s">
        <v>52234</v>
      </c>
      <c r="G1839" s="435" t="s">
        <v>52235</v>
      </c>
      <c r="H1839" s="270" t="s">
        <v>52236</v>
      </c>
      <c r="I1839" s="286" t="s">
        <v>52237</v>
      </c>
      <c r="J1839" s="135" t="s">
        <v>52238</v>
      </c>
      <c r="K1839" s="211" t="s">
        <v>52239</v>
      </c>
      <c r="L1839" s="210" t="s">
        <v>45700</v>
      </c>
      <c r="M1839" s="126" t="s">
        <v>43499</v>
      </c>
      <c r="N1839" s="97">
        <v>1040</v>
      </c>
      <c r="O1839" s="97">
        <v>12</v>
      </c>
      <c r="P1839" s="140">
        <f t="shared" si="44"/>
        <v>12480</v>
      </c>
      <c r="Q1839" s="282" t="s">
        <v>12042</v>
      </c>
      <c r="R1839" s="89" t="s">
        <v>52192</v>
      </c>
      <c r="S1839" s="283" t="s">
        <v>38919</v>
      </c>
      <c r="T1839" s="284">
        <v>0</v>
      </c>
    </row>
    <row r="1840" spans="2:20" ht="15" customHeight="1">
      <c r="B1840" s="210" t="s">
        <v>52240</v>
      </c>
      <c r="C1840" s="210" t="s">
        <v>44743</v>
      </c>
      <c r="D1840" s="210" t="s">
        <v>12050</v>
      </c>
      <c r="E1840" s="270" t="s">
        <v>52241</v>
      </c>
      <c r="F1840" s="270" t="s">
        <v>52234</v>
      </c>
      <c r="G1840" s="435" t="s">
        <v>52235</v>
      </c>
      <c r="H1840" s="270" t="s">
        <v>52242</v>
      </c>
      <c r="I1840" s="286" t="s">
        <v>52243</v>
      </c>
      <c r="J1840" s="135" t="s">
        <v>52244</v>
      </c>
      <c r="K1840" s="211" t="s">
        <v>52245</v>
      </c>
      <c r="L1840" s="210" t="s">
        <v>45700</v>
      </c>
      <c r="M1840" s="126" t="s">
        <v>43499</v>
      </c>
      <c r="N1840" s="97">
        <v>220</v>
      </c>
      <c r="O1840" s="97">
        <v>12</v>
      </c>
      <c r="P1840" s="140">
        <f t="shared" si="44"/>
        <v>2640</v>
      </c>
      <c r="Q1840" s="282" t="s">
        <v>12042</v>
      </c>
      <c r="R1840" s="89" t="s">
        <v>52192</v>
      </c>
      <c r="S1840" s="283" t="s">
        <v>38919</v>
      </c>
      <c r="T1840" s="284">
        <v>0</v>
      </c>
    </row>
    <row r="1841" spans="2:20" ht="15" customHeight="1">
      <c r="B1841" s="210" t="s">
        <v>52246</v>
      </c>
      <c r="C1841" s="210" t="s">
        <v>44743</v>
      </c>
      <c r="D1841" s="210" t="s">
        <v>12050</v>
      </c>
      <c r="E1841" s="270" t="s">
        <v>52233</v>
      </c>
      <c r="F1841" s="270" t="s">
        <v>52234</v>
      </c>
      <c r="G1841" s="435" t="s">
        <v>52235</v>
      </c>
      <c r="H1841" s="135" t="s">
        <v>52236</v>
      </c>
      <c r="I1841" s="270" t="s">
        <v>52237</v>
      </c>
      <c r="J1841" s="135" t="s">
        <v>52247</v>
      </c>
      <c r="K1841" s="211" t="s">
        <v>52248</v>
      </c>
      <c r="L1841" s="210" t="s">
        <v>45700</v>
      </c>
      <c r="M1841" s="126" t="s">
        <v>43499</v>
      </c>
      <c r="N1841" s="97">
        <v>56647</v>
      </c>
      <c r="O1841" s="97">
        <v>4</v>
      </c>
      <c r="P1841" s="140">
        <f t="shared" ref="P1841:P1904" si="45">IFERROR(N1841*O1841,0)</f>
        <v>226588</v>
      </c>
      <c r="Q1841" s="282" t="s">
        <v>12042</v>
      </c>
      <c r="R1841" s="89" t="s">
        <v>52192</v>
      </c>
      <c r="S1841" s="283" t="s">
        <v>38919</v>
      </c>
      <c r="T1841" s="284">
        <v>0</v>
      </c>
    </row>
    <row r="1842" spans="2:20" ht="15" customHeight="1">
      <c r="B1842" s="210" t="s">
        <v>52249</v>
      </c>
      <c r="C1842" s="210" t="s">
        <v>44743</v>
      </c>
      <c r="D1842" s="210" t="s">
        <v>12050</v>
      </c>
      <c r="E1842" s="270" t="s">
        <v>52233</v>
      </c>
      <c r="F1842" s="270" t="s">
        <v>52234</v>
      </c>
      <c r="G1842" s="435" t="s">
        <v>52235</v>
      </c>
      <c r="H1842" s="135" t="s">
        <v>52236</v>
      </c>
      <c r="I1842" s="270" t="s">
        <v>52237</v>
      </c>
      <c r="J1842" s="135" t="s">
        <v>52250</v>
      </c>
      <c r="K1842" s="211" t="s">
        <v>53553</v>
      </c>
      <c r="L1842" s="210" t="s">
        <v>45700</v>
      </c>
      <c r="M1842" s="126" t="s">
        <v>43499</v>
      </c>
      <c r="N1842" s="97">
        <v>100000</v>
      </c>
      <c r="O1842" s="97">
        <v>2</v>
      </c>
      <c r="P1842" s="140">
        <f t="shared" si="45"/>
        <v>200000</v>
      </c>
      <c r="Q1842" s="282" t="s">
        <v>12042</v>
      </c>
      <c r="R1842" s="89" t="s">
        <v>52192</v>
      </c>
      <c r="S1842" s="283" t="s">
        <v>38919</v>
      </c>
      <c r="T1842" s="284">
        <v>0</v>
      </c>
    </row>
    <row r="1843" spans="2:20" ht="15" customHeight="1">
      <c r="B1843" s="210" t="s">
        <v>52251</v>
      </c>
      <c r="C1843" s="210" t="s">
        <v>44743</v>
      </c>
      <c r="D1843" s="210" t="s">
        <v>12050</v>
      </c>
      <c r="E1843" s="270" t="s">
        <v>52252</v>
      </c>
      <c r="F1843" s="270" t="s">
        <v>52253</v>
      </c>
      <c r="G1843" s="270" t="s">
        <v>52253</v>
      </c>
      <c r="H1843" s="270" t="s">
        <v>52254</v>
      </c>
      <c r="I1843" s="270" t="s">
        <v>52255</v>
      </c>
      <c r="J1843" s="135" t="s">
        <v>52256</v>
      </c>
      <c r="K1843" s="211" t="s">
        <v>52257</v>
      </c>
      <c r="L1843" s="210" t="s">
        <v>45700</v>
      </c>
      <c r="M1843" s="126" t="s">
        <v>43499</v>
      </c>
      <c r="N1843" s="97">
        <v>197</v>
      </c>
      <c r="O1843" s="97">
        <v>555</v>
      </c>
      <c r="P1843" s="140">
        <f t="shared" si="45"/>
        <v>109335</v>
      </c>
      <c r="Q1843" s="282" t="s">
        <v>12042</v>
      </c>
      <c r="R1843" s="89" t="s">
        <v>52192</v>
      </c>
      <c r="S1843" s="283" t="s">
        <v>38919</v>
      </c>
      <c r="T1843" s="284">
        <v>0</v>
      </c>
    </row>
    <row r="1844" spans="2:20" ht="15" customHeight="1">
      <c r="B1844" s="210" t="s">
        <v>52258</v>
      </c>
      <c r="C1844" s="210" t="s">
        <v>44743</v>
      </c>
      <c r="D1844" s="210" t="s">
        <v>12050</v>
      </c>
      <c r="E1844" s="270" t="s">
        <v>52252</v>
      </c>
      <c r="F1844" s="270" t="s">
        <v>52253</v>
      </c>
      <c r="G1844" s="270" t="s">
        <v>52253</v>
      </c>
      <c r="H1844" s="270" t="s">
        <v>52254</v>
      </c>
      <c r="I1844" s="270" t="s">
        <v>52255</v>
      </c>
      <c r="J1844" s="135" t="s">
        <v>52259</v>
      </c>
      <c r="K1844" s="211" t="s">
        <v>52260</v>
      </c>
      <c r="L1844" s="210" t="s">
        <v>45700</v>
      </c>
      <c r="M1844" s="126" t="s">
        <v>43499</v>
      </c>
      <c r="N1844" s="97">
        <v>253</v>
      </c>
      <c r="O1844" s="97">
        <v>405</v>
      </c>
      <c r="P1844" s="140">
        <f t="shared" si="45"/>
        <v>102465</v>
      </c>
      <c r="Q1844" s="282" t="s">
        <v>12042</v>
      </c>
      <c r="R1844" s="89" t="s">
        <v>52192</v>
      </c>
      <c r="S1844" s="283" t="s">
        <v>38919</v>
      </c>
      <c r="T1844" s="284">
        <v>0</v>
      </c>
    </row>
    <row r="1845" spans="2:20" ht="15" customHeight="1">
      <c r="B1845" s="210" t="s">
        <v>52261</v>
      </c>
      <c r="C1845" s="210" t="s">
        <v>44743</v>
      </c>
      <c r="D1845" s="210" t="s">
        <v>12050</v>
      </c>
      <c r="E1845" s="270" t="s">
        <v>52252</v>
      </c>
      <c r="F1845" s="270" t="s">
        <v>52253</v>
      </c>
      <c r="G1845" s="270" t="s">
        <v>52253</v>
      </c>
      <c r="H1845" s="270" t="s">
        <v>52254</v>
      </c>
      <c r="I1845" s="270" t="s">
        <v>52255</v>
      </c>
      <c r="J1845" s="135" t="s">
        <v>52262</v>
      </c>
      <c r="K1845" s="211" t="s">
        <v>52263</v>
      </c>
      <c r="L1845" s="210" t="s">
        <v>45700</v>
      </c>
      <c r="M1845" s="126" t="s">
        <v>43499</v>
      </c>
      <c r="N1845" s="97">
        <v>44</v>
      </c>
      <c r="O1845" s="97">
        <v>855</v>
      </c>
      <c r="P1845" s="140">
        <f t="shared" si="45"/>
        <v>37620</v>
      </c>
      <c r="Q1845" s="282" t="s">
        <v>12042</v>
      </c>
      <c r="R1845" s="89" t="s">
        <v>52192</v>
      </c>
      <c r="S1845" s="283" t="s">
        <v>38919</v>
      </c>
      <c r="T1845" s="284">
        <v>0</v>
      </c>
    </row>
    <row r="1846" spans="2:20" ht="15" customHeight="1">
      <c r="B1846" s="210" t="s">
        <v>52264</v>
      </c>
      <c r="C1846" s="210" t="s">
        <v>44743</v>
      </c>
      <c r="D1846" s="210" t="s">
        <v>12050</v>
      </c>
      <c r="E1846" s="270" t="s">
        <v>52265</v>
      </c>
      <c r="F1846" s="270" t="s">
        <v>52266</v>
      </c>
      <c r="G1846" s="270" t="s">
        <v>52267</v>
      </c>
      <c r="H1846" s="270" t="s">
        <v>52268</v>
      </c>
      <c r="I1846" s="270" t="s">
        <v>52269</v>
      </c>
      <c r="J1846" s="135" t="s">
        <v>52270</v>
      </c>
      <c r="K1846" s="211" t="s">
        <v>52271</v>
      </c>
      <c r="L1846" s="210" t="s">
        <v>45700</v>
      </c>
      <c r="M1846" s="126" t="s">
        <v>43499</v>
      </c>
      <c r="N1846" s="97">
        <v>200</v>
      </c>
      <c r="O1846" s="97">
        <v>400</v>
      </c>
      <c r="P1846" s="140">
        <f t="shared" si="45"/>
        <v>80000</v>
      </c>
      <c r="Q1846" s="282" t="s">
        <v>12042</v>
      </c>
      <c r="R1846" s="89" t="s">
        <v>52192</v>
      </c>
      <c r="S1846" s="283" t="s">
        <v>38919</v>
      </c>
      <c r="T1846" s="284">
        <v>0</v>
      </c>
    </row>
    <row r="1847" spans="2:20" ht="15" customHeight="1">
      <c r="B1847" s="210" t="s">
        <v>52272</v>
      </c>
      <c r="C1847" s="210" t="s">
        <v>44743</v>
      </c>
      <c r="D1847" s="210" t="s">
        <v>12050</v>
      </c>
      <c r="E1847" s="270" t="s">
        <v>52265</v>
      </c>
      <c r="F1847" s="270" t="s">
        <v>52266</v>
      </c>
      <c r="G1847" s="270" t="s">
        <v>52267</v>
      </c>
      <c r="H1847" s="270" t="s">
        <v>52273</v>
      </c>
      <c r="I1847" s="270" t="s">
        <v>52269</v>
      </c>
      <c r="J1847" s="135" t="s">
        <v>52274</v>
      </c>
      <c r="K1847" s="211" t="s">
        <v>52275</v>
      </c>
      <c r="L1847" s="210" t="s">
        <v>45700</v>
      </c>
      <c r="M1847" s="126" t="s">
        <v>43499</v>
      </c>
      <c r="N1847" s="97">
        <v>450</v>
      </c>
      <c r="O1847" s="97">
        <v>300</v>
      </c>
      <c r="P1847" s="140">
        <f t="shared" si="45"/>
        <v>135000</v>
      </c>
      <c r="Q1847" s="282" t="s">
        <v>12042</v>
      </c>
      <c r="R1847" s="89" t="s">
        <v>52192</v>
      </c>
      <c r="S1847" s="283" t="s">
        <v>38919</v>
      </c>
      <c r="T1847" s="284">
        <v>0</v>
      </c>
    </row>
    <row r="1848" spans="2:20" ht="15" customHeight="1">
      <c r="B1848" s="210" t="s">
        <v>52276</v>
      </c>
      <c r="C1848" s="210" t="s">
        <v>44743</v>
      </c>
      <c r="D1848" s="210" t="s">
        <v>12050</v>
      </c>
      <c r="E1848" s="270" t="s">
        <v>52265</v>
      </c>
      <c r="F1848" s="270" t="s">
        <v>52266</v>
      </c>
      <c r="G1848" s="270" t="s">
        <v>52267</v>
      </c>
      <c r="H1848" s="270" t="s">
        <v>52268</v>
      </c>
      <c r="I1848" s="270" t="s">
        <v>52269</v>
      </c>
      <c r="J1848" s="135" t="s">
        <v>52277</v>
      </c>
      <c r="K1848" s="211" t="s">
        <v>52278</v>
      </c>
      <c r="L1848" s="210" t="s">
        <v>45700</v>
      </c>
      <c r="M1848" s="126" t="s">
        <v>43499</v>
      </c>
      <c r="N1848" s="97">
        <v>120</v>
      </c>
      <c r="O1848" s="97">
        <v>655</v>
      </c>
      <c r="P1848" s="140">
        <f t="shared" si="45"/>
        <v>78600</v>
      </c>
      <c r="Q1848" s="282" t="s">
        <v>12042</v>
      </c>
      <c r="R1848" s="89" t="s">
        <v>52192</v>
      </c>
      <c r="S1848" s="283" t="s">
        <v>38919</v>
      </c>
      <c r="T1848" s="284">
        <v>0</v>
      </c>
    </row>
    <row r="1849" spans="2:20" ht="15" customHeight="1">
      <c r="B1849" s="210" t="s">
        <v>52279</v>
      </c>
      <c r="C1849" s="210" t="s">
        <v>44743</v>
      </c>
      <c r="D1849" s="210" t="s">
        <v>12050</v>
      </c>
      <c r="E1849" s="270" t="s">
        <v>52280</v>
      </c>
      <c r="F1849" s="270" t="s">
        <v>44945</v>
      </c>
      <c r="G1849" s="270" t="s">
        <v>44945</v>
      </c>
      <c r="H1849" s="270" t="s">
        <v>52281</v>
      </c>
      <c r="I1849" s="270" t="s">
        <v>52282</v>
      </c>
      <c r="J1849" s="135" t="s">
        <v>52283</v>
      </c>
      <c r="K1849" s="211" t="s">
        <v>52284</v>
      </c>
      <c r="L1849" s="210" t="s">
        <v>45700</v>
      </c>
      <c r="M1849" s="126" t="s">
        <v>43499</v>
      </c>
      <c r="N1849" s="97">
        <v>10</v>
      </c>
      <c r="O1849" s="97">
        <v>2100</v>
      </c>
      <c r="P1849" s="140">
        <f t="shared" si="45"/>
        <v>21000</v>
      </c>
      <c r="Q1849" s="282" t="s">
        <v>12042</v>
      </c>
      <c r="R1849" s="89" t="s">
        <v>52192</v>
      </c>
      <c r="S1849" s="283" t="s">
        <v>38919</v>
      </c>
      <c r="T1849" s="284">
        <v>0</v>
      </c>
    </row>
    <row r="1850" spans="2:20" ht="15" customHeight="1">
      <c r="B1850" s="135" t="s">
        <v>52285</v>
      </c>
      <c r="C1850" s="418" t="s">
        <v>44743</v>
      </c>
      <c r="D1850" s="135" t="s">
        <v>12050</v>
      </c>
      <c r="E1850" s="270" t="s">
        <v>52286</v>
      </c>
      <c r="F1850" s="270" t="s">
        <v>46816</v>
      </c>
      <c r="G1850" s="270" t="s">
        <v>46817</v>
      </c>
      <c r="H1850" s="270" t="s">
        <v>52287</v>
      </c>
      <c r="I1850" s="270" t="s">
        <v>52288</v>
      </c>
      <c r="J1850" s="270" t="s">
        <v>52289</v>
      </c>
      <c r="K1850" s="270" t="s">
        <v>52290</v>
      </c>
      <c r="L1850" s="210" t="s">
        <v>45700</v>
      </c>
      <c r="M1850" s="78" t="s">
        <v>43499</v>
      </c>
      <c r="N1850" s="97">
        <v>3</v>
      </c>
      <c r="O1850" s="97">
        <v>2150</v>
      </c>
      <c r="P1850" s="140">
        <f t="shared" si="45"/>
        <v>6450</v>
      </c>
      <c r="Q1850" s="89" t="s">
        <v>12042</v>
      </c>
      <c r="R1850" s="89" t="s">
        <v>43500</v>
      </c>
      <c r="S1850" s="109">
        <v>591010000</v>
      </c>
      <c r="T1850" s="109">
        <v>30</v>
      </c>
    </row>
    <row r="1851" spans="2:20" ht="15" customHeight="1">
      <c r="B1851" s="135" t="s">
        <v>52291</v>
      </c>
      <c r="C1851" s="418" t="s">
        <v>44743</v>
      </c>
      <c r="D1851" s="135" t="s">
        <v>12050</v>
      </c>
      <c r="E1851" s="270" t="s">
        <v>46815</v>
      </c>
      <c r="F1851" s="270" t="s">
        <v>46816</v>
      </c>
      <c r="G1851" s="270" t="s">
        <v>46817</v>
      </c>
      <c r="H1851" s="270" t="s">
        <v>46818</v>
      </c>
      <c r="I1851" s="270" t="s">
        <v>46819</v>
      </c>
      <c r="J1851" s="270" t="s">
        <v>52292</v>
      </c>
      <c r="K1851" s="270" t="s">
        <v>52293</v>
      </c>
      <c r="L1851" s="210" t="s">
        <v>45700</v>
      </c>
      <c r="M1851" s="78" t="s">
        <v>43499</v>
      </c>
      <c r="N1851" s="97">
        <v>5</v>
      </c>
      <c r="O1851" s="97">
        <v>2860</v>
      </c>
      <c r="P1851" s="140">
        <f t="shared" si="45"/>
        <v>14300</v>
      </c>
      <c r="Q1851" s="89" t="s">
        <v>12042</v>
      </c>
      <c r="R1851" s="89" t="s">
        <v>43500</v>
      </c>
      <c r="S1851" s="109">
        <v>591010000</v>
      </c>
      <c r="T1851" s="109">
        <v>30</v>
      </c>
    </row>
    <row r="1852" spans="2:20" ht="15" customHeight="1">
      <c r="B1852" s="135" t="s">
        <v>52294</v>
      </c>
      <c r="C1852" s="418" t="s">
        <v>44743</v>
      </c>
      <c r="D1852" s="135" t="s">
        <v>12050</v>
      </c>
      <c r="E1852" s="270" t="s">
        <v>52295</v>
      </c>
      <c r="F1852" s="270" t="s">
        <v>52296</v>
      </c>
      <c r="G1852" s="270" t="s">
        <v>52297</v>
      </c>
      <c r="H1852" s="270" t="s">
        <v>52298</v>
      </c>
      <c r="I1852" s="270" t="s">
        <v>52299</v>
      </c>
      <c r="J1852" s="270" t="s">
        <v>52300</v>
      </c>
      <c r="K1852" s="270" t="s">
        <v>52301</v>
      </c>
      <c r="L1852" s="210" t="s">
        <v>45700</v>
      </c>
      <c r="M1852" s="78" t="s">
        <v>43499</v>
      </c>
      <c r="N1852" s="97">
        <v>5</v>
      </c>
      <c r="O1852" s="97">
        <v>500</v>
      </c>
      <c r="P1852" s="140">
        <f t="shared" si="45"/>
        <v>2500</v>
      </c>
      <c r="Q1852" s="89" t="s">
        <v>12042</v>
      </c>
      <c r="R1852" s="89" t="s">
        <v>43500</v>
      </c>
      <c r="S1852" s="109">
        <v>591010000</v>
      </c>
      <c r="T1852" s="109">
        <v>30</v>
      </c>
    </row>
    <row r="1853" spans="2:20" ht="15" customHeight="1">
      <c r="B1853" s="135" t="s">
        <v>52302</v>
      </c>
      <c r="C1853" s="418" t="s">
        <v>44743</v>
      </c>
      <c r="D1853" s="135" t="s">
        <v>12050</v>
      </c>
      <c r="E1853" s="270" t="s">
        <v>50806</v>
      </c>
      <c r="F1853" s="270" t="s">
        <v>52303</v>
      </c>
      <c r="G1853" s="270" t="s">
        <v>44466</v>
      </c>
      <c r="H1853" s="270" t="s">
        <v>52304</v>
      </c>
      <c r="I1853" s="270" t="s">
        <v>50808</v>
      </c>
      <c r="J1853" s="270" t="s">
        <v>52305</v>
      </c>
      <c r="K1853" s="270" t="s">
        <v>52306</v>
      </c>
      <c r="L1853" s="210" t="s">
        <v>45700</v>
      </c>
      <c r="M1853" s="78" t="s">
        <v>43499</v>
      </c>
      <c r="N1853" s="97">
        <v>12</v>
      </c>
      <c r="O1853" s="97">
        <v>580</v>
      </c>
      <c r="P1853" s="140">
        <f t="shared" si="45"/>
        <v>6960</v>
      </c>
      <c r="Q1853" s="89" t="s">
        <v>12042</v>
      </c>
      <c r="R1853" s="89" t="s">
        <v>43500</v>
      </c>
      <c r="S1853" s="109">
        <v>591010000</v>
      </c>
      <c r="T1853" s="109">
        <v>30</v>
      </c>
    </row>
    <row r="1854" spans="2:20" ht="15" customHeight="1">
      <c r="B1854" s="135" t="s">
        <v>52307</v>
      </c>
      <c r="C1854" s="418" t="s">
        <v>44743</v>
      </c>
      <c r="D1854" s="135" t="s">
        <v>12050</v>
      </c>
      <c r="E1854" s="270" t="s">
        <v>52308</v>
      </c>
      <c r="F1854" s="270" t="s">
        <v>52309</v>
      </c>
      <c r="G1854" s="270" t="s">
        <v>52310</v>
      </c>
      <c r="H1854" s="270" t="s">
        <v>52311</v>
      </c>
      <c r="I1854" s="270" t="s">
        <v>52312</v>
      </c>
      <c r="J1854" s="270" t="s">
        <v>52313</v>
      </c>
      <c r="K1854" s="270" t="s">
        <v>52314</v>
      </c>
      <c r="L1854" s="210" t="s">
        <v>45700</v>
      </c>
      <c r="M1854" s="78" t="s">
        <v>43499</v>
      </c>
      <c r="N1854" s="97">
        <v>5</v>
      </c>
      <c r="O1854" s="97">
        <v>670</v>
      </c>
      <c r="P1854" s="140">
        <f t="shared" si="45"/>
        <v>3350</v>
      </c>
      <c r="Q1854" s="89" t="s">
        <v>12042</v>
      </c>
      <c r="R1854" s="89" t="s">
        <v>43500</v>
      </c>
      <c r="S1854" s="109">
        <v>591010000</v>
      </c>
      <c r="T1854" s="109">
        <v>30</v>
      </c>
    </row>
    <row r="1855" spans="2:20" ht="15" customHeight="1">
      <c r="B1855" s="135" t="s">
        <v>52315</v>
      </c>
      <c r="C1855" s="418" t="s">
        <v>44743</v>
      </c>
      <c r="D1855" s="135" t="s">
        <v>12050</v>
      </c>
      <c r="E1855" s="270" t="s">
        <v>52316</v>
      </c>
      <c r="F1855" s="270" t="s">
        <v>52309</v>
      </c>
      <c r="G1855" s="270" t="s">
        <v>52310</v>
      </c>
      <c r="H1855" s="270" t="s">
        <v>52317</v>
      </c>
      <c r="I1855" s="270" t="s">
        <v>52318</v>
      </c>
      <c r="J1855" s="270" t="s">
        <v>52319</v>
      </c>
      <c r="K1855" s="270" t="s">
        <v>52320</v>
      </c>
      <c r="L1855" s="210" t="s">
        <v>45700</v>
      </c>
      <c r="M1855" s="78" t="s">
        <v>43499</v>
      </c>
      <c r="N1855" s="97">
        <v>5</v>
      </c>
      <c r="O1855" s="97">
        <v>850</v>
      </c>
      <c r="P1855" s="140">
        <f t="shared" si="45"/>
        <v>4250</v>
      </c>
      <c r="Q1855" s="89" t="s">
        <v>12042</v>
      </c>
      <c r="R1855" s="89" t="s">
        <v>43500</v>
      </c>
      <c r="S1855" s="109">
        <v>591010000</v>
      </c>
      <c r="T1855" s="109">
        <v>30</v>
      </c>
    </row>
    <row r="1856" spans="2:20" ht="15" customHeight="1">
      <c r="B1856" s="135" t="s">
        <v>52321</v>
      </c>
      <c r="C1856" s="418" t="s">
        <v>44743</v>
      </c>
      <c r="D1856" s="135" t="s">
        <v>12050</v>
      </c>
      <c r="E1856" s="270" t="s">
        <v>52322</v>
      </c>
      <c r="F1856" s="270" t="s">
        <v>52309</v>
      </c>
      <c r="G1856" s="270" t="s">
        <v>52310</v>
      </c>
      <c r="H1856" s="270" t="s">
        <v>52323</v>
      </c>
      <c r="I1856" s="270" t="s">
        <v>52324</v>
      </c>
      <c r="J1856" s="270" t="s">
        <v>52325</v>
      </c>
      <c r="K1856" s="270" t="s">
        <v>52326</v>
      </c>
      <c r="L1856" s="210" t="s">
        <v>45700</v>
      </c>
      <c r="M1856" s="78" t="s">
        <v>43499</v>
      </c>
      <c r="N1856" s="97">
        <v>5</v>
      </c>
      <c r="O1856" s="97">
        <v>820</v>
      </c>
      <c r="P1856" s="140">
        <f t="shared" si="45"/>
        <v>4100</v>
      </c>
      <c r="Q1856" s="89" t="s">
        <v>12042</v>
      </c>
      <c r="R1856" s="89" t="s">
        <v>43500</v>
      </c>
      <c r="S1856" s="109">
        <v>591010000</v>
      </c>
      <c r="T1856" s="109">
        <v>30</v>
      </c>
    </row>
    <row r="1857" spans="2:20" ht="15" customHeight="1">
      <c r="B1857" s="135" t="s">
        <v>52327</v>
      </c>
      <c r="C1857" s="418" t="s">
        <v>44743</v>
      </c>
      <c r="D1857" s="135" t="s">
        <v>12050</v>
      </c>
      <c r="E1857" s="270" t="s">
        <v>52328</v>
      </c>
      <c r="F1857" s="270" t="s">
        <v>52329</v>
      </c>
      <c r="G1857" s="270" t="s">
        <v>52330</v>
      </c>
      <c r="H1857" s="270" t="s">
        <v>52331</v>
      </c>
      <c r="I1857" s="270" t="s">
        <v>52332</v>
      </c>
      <c r="J1857" s="270" t="s">
        <v>52333</v>
      </c>
      <c r="K1857" s="270" t="s">
        <v>52334</v>
      </c>
      <c r="L1857" s="210" t="s">
        <v>45700</v>
      </c>
      <c r="M1857" s="98" t="s">
        <v>48376</v>
      </c>
      <c r="N1857" s="97">
        <v>2</v>
      </c>
      <c r="O1857" s="97">
        <v>2900</v>
      </c>
      <c r="P1857" s="140">
        <f t="shared" si="45"/>
        <v>5800</v>
      </c>
      <c r="Q1857" s="89" t="s">
        <v>12042</v>
      </c>
      <c r="R1857" s="89" t="s">
        <v>43500</v>
      </c>
      <c r="S1857" s="109">
        <v>591010000</v>
      </c>
      <c r="T1857" s="109">
        <v>30</v>
      </c>
    </row>
    <row r="1858" spans="2:20" ht="15" customHeight="1">
      <c r="B1858" s="135" t="s">
        <v>52335</v>
      </c>
      <c r="C1858" s="210" t="s">
        <v>44743</v>
      </c>
      <c r="D1858" s="210" t="s">
        <v>12050</v>
      </c>
      <c r="E1858" s="270" t="s">
        <v>52336</v>
      </c>
      <c r="F1858" s="270" t="s">
        <v>52337</v>
      </c>
      <c r="G1858" s="212" t="s">
        <v>52338</v>
      </c>
      <c r="H1858" s="270" t="s">
        <v>52339</v>
      </c>
      <c r="I1858" s="287" t="s">
        <v>52340</v>
      </c>
      <c r="J1858" s="135"/>
      <c r="K1858" s="212"/>
      <c r="L1858" s="210" t="s">
        <v>45700</v>
      </c>
      <c r="M1858" s="104" t="s">
        <v>43499</v>
      </c>
      <c r="N1858" s="246">
        <v>1</v>
      </c>
      <c r="O1858" s="91">
        <v>65500</v>
      </c>
      <c r="P1858" s="140">
        <f t="shared" si="45"/>
        <v>65500</v>
      </c>
      <c r="Q1858" s="141" t="s">
        <v>12042</v>
      </c>
      <c r="R1858" s="141" t="s">
        <v>52341</v>
      </c>
      <c r="S1858" s="214">
        <v>591010000</v>
      </c>
      <c r="T1858" s="99">
        <v>100</v>
      </c>
    </row>
    <row r="1859" spans="2:20" ht="15" customHeight="1">
      <c r="B1859" s="135" t="s">
        <v>52342</v>
      </c>
      <c r="C1859" s="210" t="s">
        <v>44743</v>
      </c>
      <c r="D1859" s="210" t="s">
        <v>12050</v>
      </c>
      <c r="E1859" s="270" t="s">
        <v>52343</v>
      </c>
      <c r="F1859" s="270" t="s">
        <v>52344</v>
      </c>
      <c r="G1859" s="212" t="s">
        <v>52345</v>
      </c>
      <c r="H1859" s="270" t="s">
        <v>52346</v>
      </c>
      <c r="I1859" s="212" t="s">
        <v>52347</v>
      </c>
      <c r="J1859" s="135" t="s">
        <v>52348</v>
      </c>
      <c r="K1859" s="212" t="s">
        <v>52349</v>
      </c>
      <c r="L1859" s="210" t="s">
        <v>45700</v>
      </c>
      <c r="M1859" s="104" t="s">
        <v>43499</v>
      </c>
      <c r="N1859" s="246">
        <v>1</v>
      </c>
      <c r="O1859" s="91">
        <v>550</v>
      </c>
      <c r="P1859" s="140">
        <f t="shared" si="45"/>
        <v>550</v>
      </c>
      <c r="Q1859" s="141" t="s">
        <v>12042</v>
      </c>
      <c r="R1859" s="141" t="s">
        <v>52341</v>
      </c>
      <c r="S1859" s="214">
        <v>591010000</v>
      </c>
      <c r="T1859" s="99">
        <v>100</v>
      </c>
    </row>
    <row r="1860" spans="2:20" ht="15" customHeight="1">
      <c r="B1860" s="135" t="s">
        <v>52350</v>
      </c>
      <c r="C1860" s="418" t="s">
        <v>44743</v>
      </c>
      <c r="D1860" s="135" t="s">
        <v>12050</v>
      </c>
      <c r="E1860" s="270" t="s">
        <v>48590</v>
      </c>
      <c r="F1860" s="270" t="s">
        <v>48591</v>
      </c>
      <c r="G1860" s="270" t="s">
        <v>48592</v>
      </c>
      <c r="H1860" s="270" t="s">
        <v>52351</v>
      </c>
      <c r="I1860" s="270" t="s">
        <v>48594</v>
      </c>
      <c r="J1860" s="270" t="s">
        <v>52352</v>
      </c>
      <c r="K1860" s="270" t="s">
        <v>52353</v>
      </c>
      <c r="L1860" s="210" t="s">
        <v>45700</v>
      </c>
      <c r="M1860" s="103" t="s">
        <v>43499</v>
      </c>
      <c r="N1860" s="107">
        <v>3</v>
      </c>
      <c r="O1860" s="107">
        <v>2900</v>
      </c>
      <c r="P1860" s="140">
        <f t="shared" si="45"/>
        <v>8700</v>
      </c>
      <c r="Q1860" s="141" t="s">
        <v>12042</v>
      </c>
      <c r="R1860" s="141" t="s">
        <v>43500</v>
      </c>
      <c r="S1860" s="119">
        <v>591010000</v>
      </c>
      <c r="T1860" s="119">
        <v>50</v>
      </c>
    </row>
    <row r="1861" spans="2:20" ht="15" customHeight="1">
      <c r="B1861" s="135" t="s">
        <v>52354</v>
      </c>
      <c r="C1861" s="418" t="s">
        <v>44743</v>
      </c>
      <c r="D1861" s="135" t="s">
        <v>12050</v>
      </c>
      <c r="E1861" s="270" t="s">
        <v>52355</v>
      </c>
      <c r="F1861" s="270" t="s">
        <v>52356</v>
      </c>
      <c r="G1861" s="270" t="s">
        <v>49378</v>
      </c>
      <c r="H1861" s="270" t="s">
        <v>52357</v>
      </c>
      <c r="I1861" s="270" t="s">
        <v>52358</v>
      </c>
      <c r="J1861" s="270" t="s">
        <v>52359</v>
      </c>
      <c r="K1861" s="270" t="s">
        <v>52360</v>
      </c>
      <c r="L1861" s="210" t="s">
        <v>45700</v>
      </c>
      <c r="M1861" s="103" t="s">
        <v>43499</v>
      </c>
      <c r="N1861" s="107">
        <v>100</v>
      </c>
      <c r="O1861" s="107">
        <v>110</v>
      </c>
      <c r="P1861" s="140">
        <f t="shared" si="45"/>
        <v>11000</v>
      </c>
      <c r="Q1861" s="141" t="s">
        <v>12042</v>
      </c>
      <c r="R1861" s="141" t="s">
        <v>43500</v>
      </c>
      <c r="S1861" s="119">
        <v>591010000</v>
      </c>
      <c r="T1861" s="119">
        <v>50</v>
      </c>
    </row>
    <row r="1862" spans="2:20" ht="15" customHeight="1">
      <c r="B1862" s="135" t="s">
        <v>52361</v>
      </c>
      <c r="C1862" s="418" t="s">
        <v>44743</v>
      </c>
      <c r="D1862" s="135" t="s">
        <v>12050</v>
      </c>
      <c r="E1862" s="270" t="s">
        <v>52362</v>
      </c>
      <c r="F1862" s="270" t="s">
        <v>46816</v>
      </c>
      <c r="G1862" s="270" t="s">
        <v>52363</v>
      </c>
      <c r="H1862" s="270" t="s">
        <v>52364</v>
      </c>
      <c r="I1862" s="270" t="s">
        <v>52365</v>
      </c>
      <c r="J1862" s="270" t="s">
        <v>52366</v>
      </c>
      <c r="K1862" s="270" t="s">
        <v>52367</v>
      </c>
      <c r="L1862" s="210" t="s">
        <v>45700</v>
      </c>
      <c r="M1862" s="103" t="s">
        <v>43499</v>
      </c>
      <c r="N1862" s="107">
        <v>15</v>
      </c>
      <c r="O1862" s="107">
        <v>3500</v>
      </c>
      <c r="P1862" s="140">
        <f t="shared" si="45"/>
        <v>52500</v>
      </c>
      <c r="Q1862" s="141" t="s">
        <v>12042</v>
      </c>
      <c r="R1862" s="141" t="s">
        <v>43500</v>
      </c>
      <c r="S1862" s="119">
        <v>591010000</v>
      </c>
      <c r="T1862" s="119">
        <v>50</v>
      </c>
    </row>
    <row r="1863" spans="2:20" ht="15" customHeight="1">
      <c r="B1863" s="135" t="s">
        <v>52368</v>
      </c>
      <c r="C1863" s="418" t="s">
        <v>44743</v>
      </c>
      <c r="D1863" s="135" t="s">
        <v>12050</v>
      </c>
      <c r="E1863" s="270" t="s">
        <v>51977</v>
      </c>
      <c r="F1863" s="270" t="s">
        <v>52369</v>
      </c>
      <c r="G1863" s="270" t="s">
        <v>51979</v>
      </c>
      <c r="H1863" s="270" t="s">
        <v>52370</v>
      </c>
      <c r="I1863" s="270" t="s">
        <v>51981</v>
      </c>
      <c r="J1863" s="270" t="s">
        <v>52371</v>
      </c>
      <c r="K1863" s="270" t="s">
        <v>52372</v>
      </c>
      <c r="L1863" s="210" t="s">
        <v>45700</v>
      </c>
      <c r="M1863" s="103" t="s">
        <v>43499</v>
      </c>
      <c r="N1863" s="107">
        <v>5</v>
      </c>
      <c r="O1863" s="107">
        <v>3550</v>
      </c>
      <c r="P1863" s="140">
        <f t="shared" si="45"/>
        <v>17750</v>
      </c>
      <c r="Q1863" s="141" t="s">
        <v>12042</v>
      </c>
      <c r="R1863" s="141" t="s">
        <v>43500</v>
      </c>
      <c r="S1863" s="119">
        <v>591010000</v>
      </c>
      <c r="T1863" s="119">
        <v>50</v>
      </c>
    </row>
    <row r="1864" spans="2:20" ht="15" customHeight="1">
      <c r="B1864" s="135" t="s">
        <v>52373</v>
      </c>
      <c r="C1864" s="418" t="s">
        <v>44743</v>
      </c>
      <c r="D1864" s="135" t="s">
        <v>12050</v>
      </c>
      <c r="E1864" s="270" t="s">
        <v>51977</v>
      </c>
      <c r="F1864" s="270" t="s">
        <v>52374</v>
      </c>
      <c r="G1864" s="270" t="s">
        <v>51979</v>
      </c>
      <c r="H1864" s="270" t="s">
        <v>52370</v>
      </c>
      <c r="I1864" s="270" t="s">
        <v>51981</v>
      </c>
      <c r="J1864" s="270" t="s">
        <v>52375</v>
      </c>
      <c r="K1864" s="270" t="s">
        <v>52376</v>
      </c>
      <c r="L1864" s="210" t="s">
        <v>45700</v>
      </c>
      <c r="M1864" s="103" t="s">
        <v>43499</v>
      </c>
      <c r="N1864" s="107">
        <v>4</v>
      </c>
      <c r="O1864" s="107">
        <v>2550</v>
      </c>
      <c r="P1864" s="140">
        <f t="shared" si="45"/>
        <v>10200</v>
      </c>
      <c r="Q1864" s="141" t="s">
        <v>12042</v>
      </c>
      <c r="R1864" s="141" t="s">
        <v>43500</v>
      </c>
      <c r="S1864" s="119">
        <v>591010000</v>
      </c>
      <c r="T1864" s="119">
        <v>50</v>
      </c>
    </row>
    <row r="1865" spans="2:20" ht="15" customHeight="1">
      <c r="B1865" s="135" t="s">
        <v>52377</v>
      </c>
      <c r="C1865" s="418" t="s">
        <v>44743</v>
      </c>
      <c r="D1865" s="135" t="s">
        <v>12050</v>
      </c>
      <c r="E1865" s="270" t="s">
        <v>51977</v>
      </c>
      <c r="F1865" s="270" t="s">
        <v>52369</v>
      </c>
      <c r="G1865" s="270" t="s">
        <v>51979</v>
      </c>
      <c r="H1865" s="270" t="s">
        <v>52378</v>
      </c>
      <c r="I1865" s="270" t="s">
        <v>51981</v>
      </c>
      <c r="J1865" s="270" t="s">
        <v>52379</v>
      </c>
      <c r="K1865" s="270" t="s">
        <v>52380</v>
      </c>
      <c r="L1865" s="210" t="s">
        <v>45700</v>
      </c>
      <c r="M1865" s="103" t="s">
        <v>43499</v>
      </c>
      <c r="N1865" s="107">
        <v>2</v>
      </c>
      <c r="O1865" s="107">
        <v>3850</v>
      </c>
      <c r="P1865" s="140">
        <f t="shared" si="45"/>
        <v>7700</v>
      </c>
      <c r="Q1865" s="141" t="s">
        <v>12042</v>
      </c>
      <c r="R1865" s="141" t="s">
        <v>43500</v>
      </c>
      <c r="S1865" s="119">
        <v>591010000</v>
      </c>
      <c r="T1865" s="119">
        <v>50</v>
      </c>
    </row>
    <row r="1866" spans="2:20" ht="15" customHeight="1">
      <c r="B1866" s="135" t="s">
        <v>52381</v>
      </c>
      <c r="C1866" s="418" t="s">
        <v>44743</v>
      </c>
      <c r="D1866" s="135" t="s">
        <v>12050</v>
      </c>
      <c r="E1866" s="270" t="s">
        <v>51977</v>
      </c>
      <c r="F1866" s="270" t="s">
        <v>52369</v>
      </c>
      <c r="G1866" s="270" t="s">
        <v>51979</v>
      </c>
      <c r="H1866" s="270" t="s">
        <v>52370</v>
      </c>
      <c r="I1866" s="270" t="s">
        <v>51981</v>
      </c>
      <c r="J1866" s="270" t="s">
        <v>52382</v>
      </c>
      <c r="K1866" s="270" t="s">
        <v>52383</v>
      </c>
      <c r="L1866" s="210" t="s">
        <v>45700</v>
      </c>
      <c r="M1866" s="103" t="s">
        <v>43499</v>
      </c>
      <c r="N1866" s="107">
        <v>2</v>
      </c>
      <c r="O1866" s="107">
        <v>4050</v>
      </c>
      <c r="P1866" s="140">
        <f t="shared" si="45"/>
        <v>8100</v>
      </c>
      <c r="Q1866" s="141" t="s">
        <v>12042</v>
      </c>
      <c r="R1866" s="141" t="s">
        <v>43500</v>
      </c>
      <c r="S1866" s="119">
        <v>591010000</v>
      </c>
      <c r="T1866" s="119">
        <v>50</v>
      </c>
    </row>
    <row r="1867" spans="2:20" ht="15" customHeight="1">
      <c r="B1867" s="135" t="s">
        <v>52384</v>
      </c>
      <c r="C1867" s="418" t="s">
        <v>44743</v>
      </c>
      <c r="D1867" s="135" t="s">
        <v>12050</v>
      </c>
      <c r="E1867" s="270" t="s">
        <v>52385</v>
      </c>
      <c r="F1867" s="270" t="s">
        <v>52386</v>
      </c>
      <c r="G1867" s="270" t="s">
        <v>52387</v>
      </c>
      <c r="H1867" s="270" t="s">
        <v>52388</v>
      </c>
      <c r="I1867" s="270" t="s">
        <v>52389</v>
      </c>
      <c r="J1867" s="270" t="s">
        <v>52390</v>
      </c>
      <c r="K1867" s="270" t="s">
        <v>52391</v>
      </c>
      <c r="L1867" s="210" t="s">
        <v>45700</v>
      </c>
      <c r="M1867" s="103" t="s">
        <v>43499</v>
      </c>
      <c r="N1867" s="107">
        <v>2</v>
      </c>
      <c r="O1867" s="107">
        <v>2350</v>
      </c>
      <c r="P1867" s="140">
        <f t="shared" si="45"/>
        <v>4700</v>
      </c>
      <c r="Q1867" s="141" t="s">
        <v>12042</v>
      </c>
      <c r="R1867" s="141" t="s">
        <v>43500</v>
      </c>
      <c r="S1867" s="119">
        <v>591010000</v>
      </c>
      <c r="T1867" s="119">
        <v>50</v>
      </c>
    </row>
    <row r="1868" spans="2:20" ht="15" customHeight="1">
      <c r="B1868" s="135" t="s">
        <v>52392</v>
      </c>
      <c r="C1868" s="418" t="s">
        <v>44743</v>
      </c>
      <c r="D1868" s="135" t="s">
        <v>12050</v>
      </c>
      <c r="E1868" s="270" t="s">
        <v>52385</v>
      </c>
      <c r="F1868" s="270" t="s">
        <v>52393</v>
      </c>
      <c r="G1868" s="270" t="s">
        <v>52387</v>
      </c>
      <c r="H1868" s="270" t="s">
        <v>52388</v>
      </c>
      <c r="I1868" s="270" t="s">
        <v>52389</v>
      </c>
      <c r="J1868" s="270" t="s">
        <v>52394</v>
      </c>
      <c r="K1868" s="270" t="s">
        <v>52395</v>
      </c>
      <c r="L1868" s="210" t="s">
        <v>45700</v>
      </c>
      <c r="M1868" s="103" t="s">
        <v>43499</v>
      </c>
      <c r="N1868" s="107">
        <v>2</v>
      </c>
      <c r="O1868" s="107">
        <v>2600</v>
      </c>
      <c r="P1868" s="140">
        <f t="shared" si="45"/>
        <v>5200</v>
      </c>
      <c r="Q1868" s="141" t="s">
        <v>12042</v>
      </c>
      <c r="R1868" s="141" t="s">
        <v>43500</v>
      </c>
      <c r="S1868" s="119">
        <v>591010000</v>
      </c>
      <c r="T1868" s="119">
        <v>50</v>
      </c>
    </row>
    <row r="1869" spans="2:20" ht="15" customHeight="1">
      <c r="B1869" s="135" t="s">
        <v>52396</v>
      </c>
      <c r="C1869" s="418" t="s">
        <v>44743</v>
      </c>
      <c r="D1869" s="135" t="s">
        <v>12050</v>
      </c>
      <c r="E1869" s="270" t="s">
        <v>52397</v>
      </c>
      <c r="F1869" s="270" t="s">
        <v>52398</v>
      </c>
      <c r="G1869" s="270" t="s">
        <v>52399</v>
      </c>
      <c r="H1869" s="270" t="s">
        <v>52400</v>
      </c>
      <c r="I1869" s="270" t="s">
        <v>52401</v>
      </c>
      <c r="J1869" s="270" t="s">
        <v>52402</v>
      </c>
      <c r="K1869" s="270" t="s">
        <v>52403</v>
      </c>
      <c r="L1869" s="210" t="s">
        <v>45700</v>
      </c>
      <c r="M1869" s="103" t="s">
        <v>43499</v>
      </c>
      <c r="N1869" s="107">
        <v>2</v>
      </c>
      <c r="O1869" s="107">
        <v>2000</v>
      </c>
      <c r="P1869" s="140">
        <f t="shared" si="45"/>
        <v>4000</v>
      </c>
      <c r="Q1869" s="141" t="s">
        <v>12042</v>
      </c>
      <c r="R1869" s="141" t="s">
        <v>43500</v>
      </c>
      <c r="S1869" s="119">
        <v>591010000</v>
      </c>
      <c r="T1869" s="119">
        <v>50</v>
      </c>
    </row>
    <row r="1870" spans="2:20" ht="15" customHeight="1">
      <c r="B1870" s="135" t="s">
        <v>52404</v>
      </c>
      <c r="C1870" s="418" t="s">
        <v>44743</v>
      </c>
      <c r="D1870" s="135" t="s">
        <v>12050</v>
      </c>
      <c r="E1870" s="270" t="s">
        <v>52405</v>
      </c>
      <c r="F1870" s="270" t="s">
        <v>52026</v>
      </c>
      <c r="G1870" s="270" t="s">
        <v>44640</v>
      </c>
      <c r="H1870" s="270" t="s">
        <v>44674</v>
      </c>
      <c r="I1870" s="270" t="s">
        <v>44639</v>
      </c>
      <c r="J1870" s="270" t="s">
        <v>52406</v>
      </c>
      <c r="K1870" s="270" t="s">
        <v>52407</v>
      </c>
      <c r="L1870" s="210" t="s">
        <v>45700</v>
      </c>
      <c r="M1870" s="103" t="s">
        <v>43499</v>
      </c>
      <c r="N1870" s="107">
        <v>3</v>
      </c>
      <c r="O1870" s="107">
        <v>2350</v>
      </c>
      <c r="P1870" s="140">
        <f t="shared" si="45"/>
        <v>7050</v>
      </c>
      <c r="Q1870" s="141" t="s">
        <v>12042</v>
      </c>
      <c r="R1870" s="141" t="s">
        <v>43500</v>
      </c>
      <c r="S1870" s="119">
        <v>591010000</v>
      </c>
      <c r="T1870" s="119">
        <v>50</v>
      </c>
    </row>
    <row r="1871" spans="2:20" ht="15" customHeight="1">
      <c r="B1871" s="135" t="s">
        <v>52408</v>
      </c>
      <c r="C1871" s="418" t="s">
        <v>44743</v>
      </c>
      <c r="D1871" s="135" t="s">
        <v>12050</v>
      </c>
      <c r="E1871" s="270" t="s">
        <v>52405</v>
      </c>
      <c r="F1871" s="270" t="s">
        <v>45719</v>
      </c>
      <c r="G1871" s="270" t="s">
        <v>44640</v>
      </c>
      <c r="H1871" s="270" t="s">
        <v>44678</v>
      </c>
      <c r="I1871" s="270" t="s">
        <v>44639</v>
      </c>
      <c r="J1871" s="270" t="s">
        <v>52409</v>
      </c>
      <c r="K1871" s="270" t="s">
        <v>52410</v>
      </c>
      <c r="L1871" s="210" t="s">
        <v>45700</v>
      </c>
      <c r="M1871" s="103" t="s">
        <v>43499</v>
      </c>
      <c r="N1871" s="107">
        <v>3</v>
      </c>
      <c r="O1871" s="107">
        <v>2600</v>
      </c>
      <c r="P1871" s="140">
        <f t="shared" si="45"/>
        <v>7800</v>
      </c>
      <c r="Q1871" s="141" t="s">
        <v>12042</v>
      </c>
      <c r="R1871" s="141" t="s">
        <v>43500</v>
      </c>
      <c r="S1871" s="119">
        <v>591010000</v>
      </c>
      <c r="T1871" s="119">
        <v>50</v>
      </c>
    </row>
    <row r="1872" spans="2:20" ht="15" customHeight="1">
      <c r="B1872" s="135" t="s">
        <v>52411</v>
      </c>
      <c r="C1872" s="418" t="s">
        <v>44743</v>
      </c>
      <c r="D1872" s="135" t="s">
        <v>12050</v>
      </c>
      <c r="E1872" s="270" t="s">
        <v>52405</v>
      </c>
      <c r="F1872" s="270" t="s">
        <v>52026</v>
      </c>
      <c r="G1872" s="270" t="s">
        <v>44640</v>
      </c>
      <c r="H1872" s="270" t="s">
        <v>44678</v>
      </c>
      <c r="I1872" s="270" t="s">
        <v>44639</v>
      </c>
      <c r="J1872" s="270" t="s">
        <v>52412</v>
      </c>
      <c r="K1872" s="270" t="s">
        <v>52413</v>
      </c>
      <c r="L1872" s="210" t="s">
        <v>45700</v>
      </c>
      <c r="M1872" s="103" t="s">
        <v>43499</v>
      </c>
      <c r="N1872" s="107">
        <v>3</v>
      </c>
      <c r="O1872" s="107">
        <v>3800</v>
      </c>
      <c r="P1872" s="140">
        <f t="shared" si="45"/>
        <v>11400</v>
      </c>
      <c r="Q1872" s="141" t="s">
        <v>12042</v>
      </c>
      <c r="R1872" s="141" t="s">
        <v>43500</v>
      </c>
      <c r="S1872" s="119">
        <v>591010000</v>
      </c>
      <c r="T1872" s="119">
        <v>50</v>
      </c>
    </row>
    <row r="1873" spans="2:20" ht="15" customHeight="1">
      <c r="B1873" s="135" t="s">
        <v>52414</v>
      </c>
      <c r="C1873" s="418" t="s">
        <v>44743</v>
      </c>
      <c r="D1873" s="135" t="s">
        <v>12050</v>
      </c>
      <c r="E1873" s="270" t="s">
        <v>52415</v>
      </c>
      <c r="F1873" s="270" t="s">
        <v>52416</v>
      </c>
      <c r="G1873" s="270" t="s">
        <v>52297</v>
      </c>
      <c r="H1873" s="270" t="s">
        <v>52417</v>
      </c>
      <c r="I1873" s="270" t="s">
        <v>52418</v>
      </c>
      <c r="J1873" s="270" t="s">
        <v>52419</v>
      </c>
      <c r="K1873" s="270" t="s">
        <v>52420</v>
      </c>
      <c r="L1873" s="210" t="s">
        <v>45700</v>
      </c>
      <c r="M1873" s="103" t="s">
        <v>43499</v>
      </c>
      <c r="N1873" s="107">
        <v>5</v>
      </c>
      <c r="O1873" s="107">
        <v>550</v>
      </c>
      <c r="P1873" s="140">
        <f t="shared" si="45"/>
        <v>2750</v>
      </c>
      <c r="Q1873" s="141" t="s">
        <v>12042</v>
      </c>
      <c r="R1873" s="141" t="s">
        <v>43500</v>
      </c>
      <c r="S1873" s="119">
        <v>591010000</v>
      </c>
      <c r="T1873" s="119">
        <v>50</v>
      </c>
    </row>
    <row r="1874" spans="2:20" ht="15" customHeight="1">
      <c r="B1874" s="135" t="s">
        <v>52421</v>
      </c>
      <c r="C1874" s="418" t="s">
        <v>44743</v>
      </c>
      <c r="D1874" s="135" t="s">
        <v>12050</v>
      </c>
      <c r="E1874" s="270" t="s">
        <v>52422</v>
      </c>
      <c r="F1874" s="270" t="s">
        <v>52416</v>
      </c>
      <c r="G1874" s="270" t="s">
        <v>52297</v>
      </c>
      <c r="H1874" s="270" t="s">
        <v>52423</v>
      </c>
      <c r="I1874" s="270" t="s">
        <v>52424</v>
      </c>
      <c r="J1874" s="270" t="s">
        <v>52425</v>
      </c>
      <c r="K1874" s="270" t="s">
        <v>52426</v>
      </c>
      <c r="L1874" s="210" t="s">
        <v>45700</v>
      </c>
      <c r="M1874" s="103" t="s">
        <v>43499</v>
      </c>
      <c r="N1874" s="107">
        <v>5</v>
      </c>
      <c r="O1874" s="107">
        <v>620</v>
      </c>
      <c r="P1874" s="140">
        <f t="shared" si="45"/>
        <v>3100</v>
      </c>
      <c r="Q1874" s="141" t="s">
        <v>12042</v>
      </c>
      <c r="R1874" s="141" t="s">
        <v>43500</v>
      </c>
      <c r="S1874" s="119">
        <v>591010000</v>
      </c>
      <c r="T1874" s="119">
        <v>50</v>
      </c>
    </row>
    <row r="1875" spans="2:20" ht="15" customHeight="1">
      <c r="B1875" s="135" t="s">
        <v>52427</v>
      </c>
      <c r="C1875" s="418" t="s">
        <v>44743</v>
      </c>
      <c r="D1875" s="135" t="s">
        <v>12050</v>
      </c>
      <c r="E1875" s="270" t="s">
        <v>52428</v>
      </c>
      <c r="F1875" s="270" t="s">
        <v>52416</v>
      </c>
      <c r="G1875" s="270" t="s">
        <v>52297</v>
      </c>
      <c r="H1875" s="270" t="s">
        <v>52429</v>
      </c>
      <c r="I1875" s="270" t="s">
        <v>52430</v>
      </c>
      <c r="J1875" s="270" t="s">
        <v>52431</v>
      </c>
      <c r="K1875" s="270" t="s">
        <v>52432</v>
      </c>
      <c r="L1875" s="210" t="s">
        <v>45700</v>
      </c>
      <c r="M1875" s="103" t="s">
        <v>43499</v>
      </c>
      <c r="N1875" s="107">
        <v>5</v>
      </c>
      <c r="O1875" s="107">
        <v>550</v>
      </c>
      <c r="P1875" s="140">
        <f t="shared" si="45"/>
        <v>2750</v>
      </c>
      <c r="Q1875" s="141" t="s">
        <v>12042</v>
      </c>
      <c r="R1875" s="141" t="s">
        <v>43500</v>
      </c>
      <c r="S1875" s="119">
        <v>591010000</v>
      </c>
      <c r="T1875" s="119">
        <v>50</v>
      </c>
    </row>
    <row r="1876" spans="2:20" ht="15" customHeight="1">
      <c r="B1876" s="135" t="s">
        <v>52433</v>
      </c>
      <c r="C1876" s="418" t="s">
        <v>44743</v>
      </c>
      <c r="D1876" s="135" t="s">
        <v>12050</v>
      </c>
      <c r="E1876" s="270" t="s">
        <v>52434</v>
      </c>
      <c r="F1876" s="270" t="s">
        <v>52416</v>
      </c>
      <c r="G1876" s="270" t="s">
        <v>52297</v>
      </c>
      <c r="H1876" s="270" t="s">
        <v>52435</v>
      </c>
      <c r="I1876" s="270" t="s">
        <v>52436</v>
      </c>
      <c r="J1876" s="270" t="s">
        <v>52437</v>
      </c>
      <c r="K1876" s="270" t="s">
        <v>52438</v>
      </c>
      <c r="L1876" s="210" t="s">
        <v>45700</v>
      </c>
      <c r="M1876" s="103" t="s">
        <v>43499</v>
      </c>
      <c r="N1876" s="107">
        <v>5</v>
      </c>
      <c r="O1876" s="107">
        <v>550</v>
      </c>
      <c r="P1876" s="140">
        <f t="shared" si="45"/>
        <v>2750</v>
      </c>
      <c r="Q1876" s="141" t="s">
        <v>12042</v>
      </c>
      <c r="R1876" s="141" t="s">
        <v>43500</v>
      </c>
      <c r="S1876" s="119">
        <v>591010000</v>
      </c>
      <c r="T1876" s="119">
        <v>50</v>
      </c>
    </row>
    <row r="1877" spans="2:20" ht="15" customHeight="1">
      <c r="B1877" s="135" t="s">
        <v>52439</v>
      </c>
      <c r="C1877" s="418" t="s">
        <v>44743</v>
      </c>
      <c r="D1877" s="135" t="s">
        <v>12050</v>
      </c>
      <c r="E1877" s="270" t="s">
        <v>52440</v>
      </c>
      <c r="F1877" s="270" t="s">
        <v>52416</v>
      </c>
      <c r="G1877" s="270" t="s">
        <v>52297</v>
      </c>
      <c r="H1877" s="270" t="s">
        <v>52441</v>
      </c>
      <c r="I1877" s="270" t="s">
        <v>52442</v>
      </c>
      <c r="J1877" s="270" t="s">
        <v>52443</v>
      </c>
      <c r="K1877" s="270" t="s">
        <v>52444</v>
      </c>
      <c r="L1877" s="210" t="s">
        <v>45700</v>
      </c>
      <c r="M1877" s="103" t="s">
        <v>43499</v>
      </c>
      <c r="N1877" s="107">
        <v>5</v>
      </c>
      <c r="O1877" s="107">
        <v>550</v>
      </c>
      <c r="P1877" s="140">
        <f t="shared" si="45"/>
        <v>2750</v>
      </c>
      <c r="Q1877" s="141" t="s">
        <v>12042</v>
      </c>
      <c r="R1877" s="141" t="s">
        <v>43500</v>
      </c>
      <c r="S1877" s="119">
        <v>591010000</v>
      </c>
      <c r="T1877" s="119">
        <v>50</v>
      </c>
    </row>
    <row r="1878" spans="2:20" ht="15" customHeight="1">
      <c r="B1878" s="135" t="s">
        <v>52445</v>
      </c>
      <c r="C1878" s="418" t="s">
        <v>44743</v>
      </c>
      <c r="D1878" s="135" t="s">
        <v>12050</v>
      </c>
      <c r="E1878" s="270" t="s">
        <v>52446</v>
      </c>
      <c r="F1878" s="270" t="s">
        <v>52416</v>
      </c>
      <c r="G1878" s="270" t="s">
        <v>52297</v>
      </c>
      <c r="H1878" s="270" t="s">
        <v>52447</v>
      </c>
      <c r="I1878" s="270" t="s">
        <v>52448</v>
      </c>
      <c r="J1878" s="270" t="s">
        <v>52449</v>
      </c>
      <c r="K1878" s="270" t="s">
        <v>52450</v>
      </c>
      <c r="L1878" s="210" t="s">
        <v>45700</v>
      </c>
      <c r="M1878" s="103" t="s">
        <v>43499</v>
      </c>
      <c r="N1878" s="107">
        <v>5</v>
      </c>
      <c r="O1878" s="107">
        <v>700</v>
      </c>
      <c r="P1878" s="140">
        <f t="shared" si="45"/>
        <v>3500</v>
      </c>
      <c r="Q1878" s="141" t="s">
        <v>12042</v>
      </c>
      <c r="R1878" s="141" t="s">
        <v>43500</v>
      </c>
      <c r="S1878" s="119">
        <v>591010000</v>
      </c>
      <c r="T1878" s="119">
        <v>50</v>
      </c>
    </row>
    <row r="1879" spans="2:20" ht="15" customHeight="1">
      <c r="B1879" s="135" t="s">
        <v>52451</v>
      </c>
      <c r="C1879" s="418" t="s">
        <v>44743</v>
      </c>
      <c r="D1879" s="135" t="s">
        <v>12050</v>
      </c>
      <c r="E1879" s="270" t="s">
        <v>52452</v>
      </c>
      <c r="F1879" s="270" t="s">
        <v>52416</v>
      </c>
      <c r="G1879" s="270" t="s">
        <v>52297</v>
      </c>
      <c r="H1879" s="270" t="s">
        <v>52453</v>
      </c>
      <c r="I1879" s="270" t="s">
        <v>52454</v>
      </c>
      <c r="J1879" s="270" t="s">
        <v>52455</v>
      </c>
      <c r="K1879" s="270" t="s">
        <v>52456</v>
      </c>
      <c r="L1879" s="210" t="s">
        <v>45700</v>
      </c>
      <c r="M1879" s="103" t="s">
        <v>43499</v>
      </c>
      <c r="N1879" s="107">
        <v>5</v>
      </c>
      <c r="O1879" s="107">
        <v>700</v>
      </c>
      <c r="P1879" s="140">
        <f t="shared" si="45"/>
        <v>3500</v>
      </c>
      <c r="Q1879" s="141" t="s">
        <v>12042</v>
      </c>
      <c r="R1879" s="141" t="s">
        <v>43500</v>
      </c>
      <c r="S1879" s="119">
        <v>591010000</v>
      </c>
      <c r="T1879" s="119">
        <v>50</v>
      </c>
    </row>
    <row r="1880" spans="2:20" ht="15" customHeight="1">
      <c r="B1880" s="135" t="s">
        <v>52457</v>
      </c>
      <c r="C1880" s="418" t="s">
        <v>44743</v>
      </c>
      <c r="D1880" s="135" t="s">
        <v>12050</v>
      </c>
      <c r="E1880" s="270" t="s">
        <v>52458</v>
      </c>
      <c r="F1880" s="270" t="s">
        <v>52416</v>
      </c>
      <c r="G1880" s="270" t="s">
        <v>52297</v>
      </c>
      <c r="H1880" s="270" t="s">
        <v>52459</v>
      </c>
      <c r="I1880" s="270" t="s">
        <v>52460</v>
      </c>
      <c r="J1880" s="270" t="s">
        <v>52461</v>
      </c>
      <c r="K1880" s="270" t="s">
        <v>52462</v>
      </c>
      <c r="L1880" s="210" t="s">
        <v>45700</v>
      </c>
      <c r="M1880" s="103" t="s">
        <v>43499</v>
      </c>
      <c r="N1880" s="107">
        <v>5</v>
      </c>
      <c r="O1880" s="107">
        <v>1550</v>
      </c>
      <c r="P1880" s="140">
        <f t="shared" si="45"/>
        <v>7750</v>
      </c>
      <c r="Q1880" s="141" t="s">
        <v>12042</v>
      </c>
      <c r="R1880" s="141" t="s">
        <v>43500</v>
      </c>
      <c r="S1880" s="119">
        <v>591010000</v>
      </c>
      <c r="T1880" s="119">
        <v>50</v>
      </c>
    </row>
    <row r="1881" spans="2:20" ht="15" customHeight="1">
      <c r="B1881" s="135" t="s">
        <v>52463</v>
      </c>
      <c r="C1881" s="418" t="s">
        <v>44743</v>
      </c>
      <c r="D1881" s="135" t="s">
        <v>12050</v>
      </c>
      <c r="E1881" s="270" t="s">
        <v>52464</v>
      </c>
      <c r="F1881" s="270" t="s">
        <v>52465</v>
      </c>
      <c r="G1881" s="270" t="s">
        <v>52466</v>
      </c>
      <c r="H1881" s="270" t="s">
        <v>52467</v>
      </c>
      <c r="I1881" s="270" t="s">
        <v>52468</v>
      </c>
      <c r="J1881" s="270" t="s">
        <v>52469</v>
      </c>
      <c r="K1881" s="270" t="s">
        <v>52470</v>
      </c>
      <c r="L1881" s="210" t="s">
        <v>45700</v>
      </c>
      <c r="M1881" s="103" t="s">
        <v>43499</v>
      </c>
      <c r="N1881" s="107">
        <v>5</v>
      </c>
      <c r="O1881" s="107">
        <v>2900</v>
      </c>
      <c r="P1881" s="140">
        <f t="shared" si="45"/>
        <v>14500</v>
      </c>
      <c r="Q1881" s="141" t="s">
        <v>12042</v>
      </c>
      <c r="R1881" s="141" t="s">
        <v>43500</v>
      </c>
      <c r="S1881" s="119">
        <v>591010000</v>
      </c>
      <c r="T1881" s="119">
        <v>50</v>
      </c>
    </row>
    <row r="1882" spans="2:20" ht="15" customHeight="1">
      <c r="B1882" s="135" t="s">
        <v>52471</v>
      </c>
      <c r="C1882" s="418" t="s">
        <v>44743</v>
      </c>
      <c r="D1882" s="135" t="s">
        <v>12050</v>
      </c>
      <c r="E1882" s="270" t="s">
        <v>52472</v>
      </c>
      <c r="F1882" s="270" t="s">
        <v>52473</v>
      </c>
      <c r="G1882" s="270" t="s">
        <v>52466</v>
      </c>
      <c r="H1882" s="270" t="s">
        <v>52473</v>
      </c>
      <c r="I1882" s="270" t="s">
        <v>52466</v>
      </c>
      <c r="J1882" s="270" t="s">
        <v>52474</v>
      </c>
      <c r="K1882" s="270" t="s">
        <v>52475</v>
      </c>
      <c r="L1882" s="210" t="s">
        <v>45700</v>
      </c>
      <c r="M1882" s="103" t="s">
        <v>48376</v>
      </c>
      <c r="N1882" s="107">
        <v>3</v>
      </c>
      <c r="O1882" s="107">
        <v>4300</v>
      </c>
      <c r="P1882" s="140">
        <f t="shared" si="45"/>
        <v>12900</v>
      </c>
      <c r="Q1882" s="141" t="s">
        <v>12042</v>
      </c>
      <c r="R1882" s="141" t="s">
        <v>43500</v>
      </c>
      <c r="S1882" s="119">
        <v>591010000</v>
      </c>
      <c r="T1882" s="119">
        <v>50</v>
      </c>
    </row>
    <row r="1883" spans="2:20" ht="15" customHeight="1">
      <c r="B1883" s="135" t="s">
        <v>52476</v>
      </c>
      <c r="C1883" s="418" t="s">
        <v>44743</v>
      </c>
      <c r="D1883" s="135" t="s">
        <v>12050</v>
      </c>
      <c r="E1883" s="270" t="s">
        <v>52477</v>
      </c>
      <c r="F1883" s="270" t="s">
        <v>52478</v>
      </c>
      <c r="G1883" s="270" t="s">
        <v>52310</v>
      </c>
      <c r="H1883" s="270" t="s">
        <v>52479</v>
      </c>
      <c r="I1883" s="270" t="s">
        <v>52480</v>
      </c>
      <c r="J1883" s="270" t="s">
        <v>52481</v>
      </c>
      <c r="K1883" s="270" t="s">
        <v>52482</v>
      </c>
      <c r="L1883" s="210" t="s">
        <v>45700</v>
      </c>
      <c r="M1883" s="103" t="s">
        <v>43499</v>
      </c>
      <c r="N1883" s="107">
        <v>5</v>
      </c>
      <c r="O1883" s="107">
        <v>850</v>
      </c>
      <c r="P1883" s="140">
        <f t="shared" si="45"/>
        <v>4250</v>
      </c>
      <c r="Q1883" s="141" t="s">
        <v>12042</v>
      </c>
      <c r="R1883" s="141" t="s">
        <v>43500</v>
      </c>
      <c r="S1883" s="119">
        <v>591010000</v>
      </c>
      <c r="T1883" s="119">
        <v>50</v>
      </c>
    </row>
    <row r="1884" spans="2:20" ht="15" customHeight="1">
      <c r="B1884" s="135" t="s">
        <v>52483</v>
      </c>
      <c r="C1884" s="418" t="s">
        <v>44743</v>
      </c>
      <c r="D1884" s="135" t="s">
        <v>12050</v>
      </c>
      <c r="E1884" s="270" t="s">
        <v>52316</v>
      </c>
      <c r="F1884" s="270" t="s">
        <v>52478</v>
      </c>
      <c r="G1884" s="270" t="s">
        <v>52310</v>
      </c>
      <c r="H1884" s="270" t="s">
        <v>52484</v>
      </c>
      <c r="I1884" s="270" t="s">
        <v>52318</v>
      </c>
      <c r="J1884" s="135" t="s">
        <v>52485</v>
      </c>
      <c r="K1884" s="288" t="s">
        <v>52486</v>
      </c>
      <c r="L1884" s="210" t="s">
        <v>45700</v>
      </c>
      <c r="M1884" s="103" t="s">
        <v>43499</v>
      </c>
      <c r="N1884" s="107">
        <v>5</v>
      </c>
      <c r="O1884" s="107">
        <v>800</v>
      </c>
      <c r="P1884" s="140">
        <f t="shared" si="45"/>
        <v>4000</v>
      </c>
      <c r="Q1884" s="141" t="s">
        <v>12042</v>
      </c>
      <c r="R1884" s="141" t="s">
        <v>43500</v>
      </c>
      <c r="S1884" s="119">
        <v>591010000</v>
      </c>
      <c r="T1884" s="119">
        <v>50</v>
      </c>
    </row>
    <row r="1885" spans="2:20" ht="15" customHeight="1">
      <c r="B1885" s="135" t="s">
        <v>52487</v>
      </c>
      <c r="C1885" s="418" t="s">
        <v>44743</v>
      </c>
      <c r="D1885" s="135" t="s">
        <v>12050</v>
      </c>
      <c r="E1885" s="270" t="s">
        <v>52308</v>
      </c>
      <c r="F1885" s="270" t="s">
        <v>52478</v>
      </c>
      <c r="G1885" s="270" t="s">
        <v>52310</v>
      </c>
      <c r="H1885" s="270" t="s">
        <v>52488</v>
      </c>
      <c r="I1885" s="270" t="s">
        <v>52312</v>
      </c>
      <c r="J1885" s="270" t="s">
        <v>52489</v>
      </c>
      <c r="K1885" s="270" t="s">
        <v>52490</v>
      </c>
      <c r="L1885" s="210" t="s">
        <v>45700</v>
      </c>
      <c r="M1885" s="103" t="s">
        <v>43499</v>
      </c>
      <c r="N1885" s="107">
        <v>10</v>
      </c>
      <c r="O1885" s="107">
        <v>960</v>
      </c>
      <c r="P1885" s="140">
        <f t="shared" si="45"/>
        <v>9600</v>
      </c>
      <c r="Q1885" s="141" t="s">
        <v>12042</v>
      </c>
      <c r="R1885" s="141" t="s">
        <v>43500</v>
      </c>
      <c r="S1885" s="119">
        <v>591010000</v>
      </c>
      <c r="T1885" s="119">
        <v>50</v>
      </c>
    </row>
    <row r="1886" spans="2:20" ht="15" customHeight="1">
      <c r="B1886" s="135" t="s">
        <v>52491</v>
      </c>
      <c r="C1886" s="418" t="s">
        <v>44743</v>
      </c>
      <c r="D1886" s="135" t="s">
        <v>12050</v>
      </c>
      <c r="E1886" s="135" t="s">
        <v>52492</v>
      </c>
      <c r="F1886" s="135" t="s">
        <v>52493</v>
      </c>
      <c r="G1886" s="135" t="s">
        <v>52494</v>
      </c>
      <c r="H1886" s="135" t="s">
        <v>52495</v>
      </c>
      <c r="I1886" s="135" t="s">
        <v>52496</v>
      </c>
      <c r="J1886" s="270" t="s">
        <v>52497</v>
      </c>
      <c r="K1886" s="270" t="s">
        <v>52498</v>
      </c>
      <c r="L1886" s="210" t="s">
        <v>45700</v>
      </c>
      <c r="M1886" s="103" t="s">
        <v>44467</v>
      </c>
      <c r="N1886" s="107">
        <v>2</v>
      </c>
      <c r="O1886" s="107">
        <v>13400</v>
      </c>
      <c r="P1886" s="140">
        <f t="shared" si="45"/>
        <v>26800</v>
      </c>
      <c r="Q1886" s="141" t="s">
        <v>12042</v>
      </c>
      <c r="R1886" s="141" t="s">
        <v>43500</v>
      </c>
      <c r="S1886" s="119">
        <v>591010000</v>
      </c>
      <c r="T1886" s="119">
        <v>50</v>
      </c>
    </row>
    <row r="1887" spans="2:20" ht="15" customHeight="1">
      <c r="B1887" s="135" t="s">
        <v>52499</v>
      </c>
      <c r="C1887" s="418" t="s">
        <v>44743</v>
      </c>
      <c r="D1887" s="135" t="s">
        <v>12050</v>
      </c>
      <c r="E1887" s="135" t="s">
        <v>52492</v>
      </c>
      <c r="F1887" s="135" t="s">
        <v>52493</v>
      </c>
      <c r="G1887" s="135" t="s">
        <v>52494</v>
      </c>
      <c r="H1887" s="135" t="s">
        <v>52500</v>
      </c>
      <c r="I1887" s="135" t="s">
        <v>52496</v>
      </c>
      <c r="J1887" s="270" t="s">
        <v>52501</v>
      </c>
      <c r="K1887" s="270" t="s">
        <v>52502</v>
      </c>
      <c r="L1887" s="210" t="s">
        <v>45700</v>
      </c>
      <c r="M1887" s="103" t="s">
        <v>44467</v>
      </c>
      <c r="N1887" s="107">
        <v>3</v>
      </c>
      <c r="O1887" s="107">
        <v>11600</v>
      </c>
      <c r="P1887" s="140">
        <f t="shared" si="45"/>
        <v>34800</v>
      </c>
      <c r="Q1887" s="141" t="s">
        <v>12042</v>
      </c>
      <c r="R1887" s="141" t="s">
        <v>43500</v>
      </c>
      <c r="S1887" s="119">
        <v>591010000</v>
      </c>
      <c r="T1887" s="119">
        <v>50</v>
      </c>
    </row>
    <row r="1888" spans="2:20" ht="15" customHeight="1">
      <c r="B1888" s="135" t="s">
        <v>52503</v>
      </c>
      <c r="C1888" s="210" t="s">
        <v>44743</v>
      </c>
      <c r="D1888" s="135" t="s">
        <v>12050</v>
      </c>
      <c r="E1888" s="270" t="s">
        <v>52504</v>
      </c>
      <c r="F1888" s="135" t="s">
        <v>52505</v>
      </c>
      <c r="G1888" s="270" t="s">
        <v>52506</v>
      </c>
      <c r="H1888" s="135" t="s">
        <v>52507</v>
      </c>
      <c r="I1888" s="270" t="s">
        <v>52508</v>
      </c>
      <c r="J1888" s="465"/>
      <c r="K1888" s="465"/>
      <c r="L1888" s="210" t="s">
        <v>45700</v>
      </c>
      <c r="M1888" s="78" t="s">
        <v>43499</v>
      </c>
      <c r="N1888" s="97">
        <v>100</v>
      </c>
      <c r="O1888" s="97">
        <v>140</v>
      </c>
      <c r="P1888" s="140">
        <f t="shared" si="45"/>
        <v>14000</v>
      </c>
      <c r="Q1888" s="141" t="s">
        <v>12042</v>
      </c>
      <c r="R1888" s="109" t="s">
        <v>46158</v>
      </c>
      <c r="S1888" s="119">
        <v>591010000</v>
      </c>
      <c r="T1888" s="83">
        <v>100</v>
      </c>
    </row>
    <row r="1889" spans="2:20" ht="15" customHeight="1">
      <c r="B1889" s="135" t="s">
        <v>52509</v>
      </c>
      <c r="C1889" s="210" t="s">
        <v>44743</v>
      </c>
      <c r="D1889" s="135" t="s">
        <v>12050</v>
      </c>
      <c r="E1889" s="270" t="s">
        <v>52510</v>
      </c>
      <c r="F1889" s="135" t="s">
        <v>52511</v>
      </c>
      <c r="G1889" s="270" t="s">
        <v>52512</v>
      </c>
      <c r="H1889" s="135" t="s">
        <v>52513</v>
      </c>
      <c r="I1889" s="270" t="s">
        <v>52514</v>
      </c>
      <c r="J1889" s="465"/>
      <c r="K1889" s="465"/>
      <c r="L1889" s="210" t="s">
        <v>45700</v>
      </c>
      <c r="M1889" s="78" t="s">
        <v>43499</v>
      </c>
      <c r="N1889" s="97">
        <v>100</v>
      </c>
      <c r="O1889" s="97">
        <v>300</v>
      </c>
      <c r="P1889" s="140">
        <f t="shared" si="45"/>
        <v>30000</v>
      </c>
      <c r="Q1889" s="141" t="s">
        <v>12042</v>
      </c>
      <c r="R1889" s="109" t="s">
        <v>46158</v>
      </c>
      <c r="S1889" s="119">
        <v>591010000</v>
      </c>
      <c r="T1889" s="83">
        <v>100</v>
      </c>
    </row>
    <row r="1890" spans="2:20" ht="15" customHeight="1">
      <c r="B1890" s="135" t="s">
        <v>52515</v>
      </c>
      <c r="C1890" s="210" t="s">
        <v>44743</v>
      </c>
      <c r="D1890" s="135" t="s">
        <v>12050</v>
      </c>
      <c r="E1890" s="270" t="s">
        <v>52516</v>
      </c>
      <c r="F1890" s="135" t="s">
        <v>52517</v>
      </c>
      <c r="G1890" s="270" t="s">
        <v>52518</v>
      </c>
      <c r="H1890" s="135" t="s">
        <v>52519</v>
      </c>
      <c r="I1890" s="270" t="s">
        <v>52520</v>
      </c>
      <c r="J1890" s="465"/>
      <c r="K1890" s="465"/>
      <c r="L1890" s="210" t="s">
        <v>45700</v>
      </c>
      <c r="M1890" s="78" t="s">
        <v>44397</v>
      </c>
      <c r="N1890" s="97">
        <v>100</v>
      </c>
      <c r="O1890" s="97">
        <v>530</v>
      </c>
      <c r="P1890" s="140">
        <f t="shared" si="45"/>
        <v>53000</v>
      </c>
      <c r="Q1890" s="141" t="s">
        <v>12042</v>
      </c>
      <c r="R1890" s="109" t="s">
        <v>46158</v>
      </c>
      <c r="S1890" s="119">
        <v>591010000</v>
      </c>
      <c r="T1890" s="83">
        <v>100</v>
      </c>
    </row>
    <row r="1891" spans="2:20" ht="15" customHeight="1">
      <c r="B1891" s="135" t="s">
        <v>52521</v>
      </c>
      <c r="C1891" s="210" t="s">
        <v>44743</v>
      </c>
      <c r="D1891" s="135" t="s">
        <v>12050</v>
      </c>
      <c r="E1891" s="270" t="s">
        <v>52522</v>
      </c>
      <c r="F1891" s="135" t="s">
        <v>52523</v>
      </c>
      <c r="G1891" s="270" t="s">
        <v>52524</v>
      </c>
      <c r="H1891" s="135" t="s">
        <v>52525</v>
      </c>
      <c r="I1891" s="270" t="s">
        <v>52526</v>
      </c>
      <c r="J1891" s="465"/>
      <c r="K1891" s="465"/>
      <c r="L1891" s="210" t="s">
        <v>45700</v>
      </c>
      <c r="M1891" s="78" t="s">
        <v>43499</v>
      </c>
      <c r="N1891" s="97">
        <v>100</v>
      </c>
      <c r="O1891" s="97">
        <v>530</v>
      </c>
      <c r="P1891" s="140">
        <f t="shared" si="45"/>
        <v>53000</v>
      </c>
      <c r="Q1891" s="141" t="s">
        <v>12042</v>
      </c>
      <c r="R1891" s="109" t="s">
        <v>46158</v>
      </c>
      <c r="S1891" s="119">
        <v>591010000</v>
      </c>
      <c r="T1891" s="83">
        <v>100</v>
      </c>
    </row>
    <row r="1892" spans="2:20" ht="15" customHeight="1">
      <c r="B1892" s="135" t="s">
        <v>52527</v>
      </c>
      <c r="C1892" s="210" t="s">
        <v>44743</v>
      </c>
      <c r="D1892" s="135" t="s">
        <v>12050</v>
      </c>
      <c r="E1892" s="270" t="s">
        <v>52528</v>
      </c>
      <c r="F1892" s="135" t="s">
        <v>52529</v>
      </c>
      <c r="G1892" s="270" t="s">
        <v>52530</v>
      </c>
      <c r="H1892" s="135" t="s">
        <v>52531</v>
      </c>
      <c r="I1892" s="270" t="s">
        <v>52532</v>
      </c>
      <c r="J1892" s="465"/>
      <c r="K1892" s="465"/>
      <c r="L1892" s="210" t="s">
        <v>45700</v>
      </c>
      <c r="M1892" s="78" t="s">
        <v>48486</v>
      </c>
      <c r="N1892" s="97">
        <v>100</v>
      </c>
      <c r="O1892" s="97">
        <v>275</v>
      </c>
      <c r="P1892" s="140">
        <f t="shared" si="45"/>
        <v>27500</v>
      </c>
      <c r="Q1892" s="141" t="s">
        <v>12042</v>
      </c>
      <c r="R1892" s="109" t="s">
        <v>46158</v>
      </c>
      <c r="S1892" s="119">
        <v>591010000</v>
      </c>
      <c r="T1892" s="83">
        <v>100</v>
      </c>
    </row>
    <row r="1893" spans="2:20" ht="15" customHeight="1">
      <c r="B1893" s="135" t="s">
        <v>52533</v>
      </c>
      <c r="C1893" s="210" t="s">
        <v>44743</v>
      </c>
      <c r="D1893" s="135" t="s">
        <v>12050</v>
      </c>
      <c r="E1893" s="270" t="s">
        <v>52534</v>
      </c>
      <c r="F1893" s="135" t="s">
        <v>52535</v>
      </c>
      <c r="G1893" s="270" t="s">
        <v>52536</v>
      </c>
      <c r="H1893" s="135" t="s">
        <v>52537</v>
      </c>
      <c r="I1893" s="270" t="s">
        <v>52538</v>
      </c>
      <c r="J1893" s="465"/>
      <c r="K1893" s="465"/>
      <c r="L1893" s="210" t="s">
        <v>45700</v>
      </c>
      <c r="M1893" s="78" t="s">
        <v>43499</v>
      </c>
      <c r="N1893" s="97">
        <v>30</v>
      </c>
      <c r="O1893" s="97">
        <v>310</v>
      </c>
      <c r="P1893" s="140">
        <f t="shared" si="45"/>
        <v>9300</v>
      </c>
      <c r="Q1893" s="141" t="s">
        <v>12042</v>
      </c>
      <c r="R1893" s="109" t="s">
        <v>46158</v>
      </c>
      <c r="S1893" s="119">
        <v>591010000</v>
      </c>
      <c r="T1893" s="83">
        <v>100</v>
      </c>
    </row>
    <row r="1894" spans="2:20" ht="15" customHeight="1">
      <c r="B1894" s="135" t="s">
        <v>52539</v>
      </c>
      <c r="C1894" s="210" t="s">
        <v>44743</v>
      </c>
      <c r="D1894" s="135" t="s">
        <v>12050</v>
      </c>
      <c r="E1894" s="270" t="s">
        <v>52540</v>
      </c>
      <c r="F1894" s="135" t="s">
        <v>52541</v>
      </c>
      <c r="G1894" s="270" t="s">
        <v>52542</v>
      </c>
      <c r="H1894" s="135" t="s">
        <v>52543</v>
      </c>
      <c r="I1894" s="270" t="s">
        <v>52544</v>
      </c>
      <c r="J1894" s="465"/>
      <c r="K1894" s="465"/>
      <c r="L1894" s="210" t="s">
        <v>45700</v>
      </c>
      <c r="M1894" s="78" t="s">
        <v>43499</v>
      </c>
      <c r="N1894" s="97">
        <v>100</v>
      </c>
      <c r="O1894" s="97">
        <v>295</v>
      </c>
      <c r="P1894" s="140">
        <f t="shared" si="45"/>
        <v>29500</v>
      </c>
      <c r="Q1894" s="141" t="s">
        <v>12042</v>
      </c>
      <c r="R1894" s="109" t="s">
        <v>46158</v>
      </c>
      <c r="S1894" s="119">
        <v>591010000</v>
      </c>
      <c r="T1894" s="83">
        <v>100</v>
      </c>
    </row>
    <row r="1895" spans="2:20" ht="15" customHeight="1">
      <c r="B1895" s="135" t="s">
        <v>52545</v>
      </c>
      <c r="C1895" s="210" t="s">
        <v>44743</v>
      </c>
      <c r="D1895" s="135" t="s">
        <v>12050</v>
      </c>
      <c r="E1895" s="270" t="s">
        <v>52546</v>
      </c>
      <c r="F1895" s="135" t="s">
        <v>52547</v>
      </c>
      <c r="G1895" s="270" t="s">
        <v>52548</v>
      </c>
      <c r="H1895" s="135" t="s">
        <v>52549</v>
      </c>
      <c r="I1895" s="270" t="s">
        <v>52550</v>
      </c>
      <c r="J1895" s="135" t="s">
        <v>52551</v>
      </c>
      <c r="K1895" s="135" t="s">
        <v>52551</v>
      </c>
      <c r="L1895" s="210" t="s">
        <v>45700</v>
      </c>
      <c r="M1895" s="78" t="s">
        <v>43499</v>
      </c>
      <c r="N1895" s="97">
        <v>200</v>
      </c>
      <c r="O1895" s="97">
        <v>155</v>
      </c>
      <c r="P1895" s="140">
        <f t="shared" si="45"/>
        <v>31000</v>
      </c>
      <c r="Q1895" s="141" t="s">
        <v>12042</v>
      </c>
      <c r="R1895" s="109" t="s">
        <v>46158</v>
      </c>
      <c r="S1895" s="119">
        <v>591010000</v>
      </c>
      <c r="T1895" s="83">
        <v>100</v>
      </c>
    </row>
    <row r="1896" spans="2:20" ht="15" customHeight="1">
      <c r="B1896" s="135" t="s">
        <v>52552</v>
      </c>
      <c r="C1896" s="210" t="s">
        <v>44743</v>
      </c>
      <c r="D1896" s="135" t="s">
        <v>12050</v>
      </c>
      <c r="E1896" s="270" t="s">
        <v>52553</v>
      </c>
      <c r="F1896" s="135" t="s">
        <v>52554</v>
      </c>
      <c r="G1896" s="270" t="s">
        <v>52555</v>
      </c>
      <c r="H1896" s="135" t="s">
        <v>52556</v>
      </c>
      <c r="I1896" s="270" t="s">
        <v>52557</v>
      </c>
      <c r="J1896" s="465"/>
      <c r="K1896" s="465"/>
      <c r="L1896" s="210" t="s">
        <v>45700</v>
      </c>
      <c r="M1896" s="78" t="s">
        <v>43499</v>
      </c>
      <c r="N1896" s="97">
        <v>50</v>
      </c>
      <c r="O1896" s="97">
        <v>340</v>
      </c>
      <c r="P1896" s="140">
        <f t="shared" si="45"/>
        <v>17000</v>
      </c>
      <c r="Q1896" s="141" t="s">
        <v>12042</v>
      </c>
      <c r="R1896" s="109" t="s">
        <v>46158</v>
      </c>
      <c r="S1896" s="119">
        <v>591010000</v>
      </c>
      <c r="T1896" s="83">
        <v>100</v>
      </c>
    </row>
    <row r="1897" spans="2:20" ht="15" customHeight="1">
      <c r="B1897" s="135" t="s">
        <v>52558</v>
      </c>
      <c r="C1897" s="210" t="s">
        <v>44743</v>
      </c>
      <c r="D1897" s="135" t="s">
        <v>12050</v>
      </c>
      <c r="E1897" s="270" t="s">
        <v>52559</v>
      </c>
      <c r="F1897" s="135" t="s">
        <v>52505</v>
      </c>
      <c r="G1897" s="270" t="s">
        <v>52506</v>
      </c>
      <c r="H1897" s="135" t="s">
        <v>52560</v>
      </c>
      <c r="I1897" s="270" t="s">
        <v>52561</v>
      </c>
      <c r="J1897" s="465"/>
      <c r="K1897" s="465"/>
      <c r="L1897" s="210" t="s">
        <v>45700</v>
      </c>
      <c r="M1897" s="78" t="s">
        <v>43499</v>
      </c>
      <c r="N1897" s="97">
        <v>10</v>
      </c>
      <c r="O1897" s="97">
        <v>525</v>
      </c>
      <c r="P1897" s="140">
        <f t="shared" si="45"/>
        <v>5250</v>
      </c>
      <c r="Q1897" s="141" t="s">
        <v>12042</v>
      </c>
      <c r="R1897" s="109" t="s">
        <v>46158</v>
      </c>
      <c r="S1897" s="119">
        <v>591010000</v>
      </c>
      <c r="T1897" s="83">
        <v>100</v>
      </c>
    </row>
    <row r="1898" spans="2:20" ht="15" customHeight="1">
      <c r="B1898" s="135" t="s">
        <v>52562</v>
      </c>
      <c r="C1898" s="210" t="s">
        <v>44743</v>
      </c>
      <c r="D1898" s="135" t="s">
        <v>12050</v>
      </c>
      <c r="E1898" s="270" t="s">
        <v>52563</v>
      </c>
      <c r="F1898" s="135" t="s">
        <v>52564</v>
      </c>
      <c r="G1898" s="270" t="s">
        <v>52565</v>
      </c>
      <c r="H1898" s="135" t="s">
        <v>52566</v>
      </c>
      <c r="I1898" s="270" t="s">
        <v>52567</v>
      </c>
      <c r="J1898" s="465"/>
      <c r="K1898" s="465"/>
      <c r="L1898" s="210" t="s">
        <v>45700</v>
      </c>
      <c r="M1898" s="78" t="s">
        <v>43499</v>
      </c>
      <c r="N1898" s="97">
        <v>50</v>
      </c>
      <c r="O1898" s="97">
        <v>355</v>
      </c>
      <c r="P1898" s="140">
        <f t="shared" si="45"/>
        <v>17750</v>
      </c>
      <c r="Q1898" s="141" t="s">
        <v>12042</v>
      </c>
      <c r="R1898" s="109" t="s">
        <v>46158</v>
      </c>
      <c r="S1898" s="119">
        <v>591010000</v>
      </c>
      <c r="T1898" s="83">
        <v>100</v>
      </c>
    </row>
    <row r="1899" spans="2:20" ht="15" customHeight="1">
      <c r="B1899" s="135" t="s">
        <v>52568</v>
      </c>
      <c r="C1899" s="210" t="s">
        <v>44743</v>
      </c>
      <c r="D1899" s="135" t="s">
        <v>12050</v>
      </c>
      <c r="E1899" s="270" t="s">
        <v>52569</v>
      </c>
      <c r="F1899" s="135" t="s">
        <v>52570</v>
      </c>
      <c r="G1899" s="270" t="s">
        <v>52571</v>
      </c>
      <c r="H1899" s="135" t="s">
        <v>52572</v>
      </c>
      <c r="I1899" s="270" t="s">
        <v>52573</v>
      </c>
      <c r="J1899" s="465"/>
      <c r="K1899" s="465"/>
      <c r="L1899" s="210" t="s">
        <v>45700</v>
      </c>
      <c r="M1899" s="78" t="s">
        <v>43499</v>
      </c>
      <c r="N1899" s="97">
        <v>30</v>
      </c>
      <c r="O1899" s="97">
        <v>375</v>
      </c>
      <c r="P1899" s="140">
        <f t="shared" si="45"/>
        <v>11250</v>
      </c>
      <c r="Q1899" s="141" t="s">
        <v>12042</v>
      </c>
      <c r="R1899" s="109" t="s">
        <v>46158</v>
      </c>
      <c r="S1899" s="119">
        <v>591010000</v>
      </c>
      <c r="T1899" s="83">
        <v>100</v>
      </c>
    </row>
    <row r="1900" spans="2:20" ht="15" customHeight="1">
      <c r="B1900" s="135" t="s">
        <v>52574</v>
      </c>
      <c r="C1900" s="210" t="s">
        <v>44743</v>
      </c>
      <c r="D1900" s="135" t="s">
        <v>12050</v>
      </c>
      <c r="E1900" s="270" t="s">
        <v>52575</v>
      </c>
      <c r="F1900" s="135" t="s">
        <v>52564</v>
      </c>
      <c r="G1900" s="270" t="s">
        <v>52565</v>
      </c>
      <c r="H1900" s="135" t="s">
        <v>52576</v>
      </c>
      <c r="I1900" s="270" t="s">
        <v>52577</v>
      </c>
      <c r="J1900" s="465"/>
      <c r="K1900" s="465"/>
      <c r="L1900" s="210" t="s">
        <v>45700</v>
      </c>
      <c r="M1900" s="78" t="s">
        <v>43499</v>
      </c>
      <c r="N1900" s="97">
        <v>200</v>
      </c>
      <c r="O1900" s="97">
        <v>52</v>
      </c>
      <c r="P1900" s="140">
        <f t="shared" si="45"/>
        <v>10400</v>
      </c>
      <c r="Q1900" s="141" t="s">
        <v>12042</v>
      </c>
      <c r="R1900" s="109" t="s">
        <v>46158</v>
      </c>
      <c r="S1900" s="119">
        <v>591010000</v>
      </c>
      <c r="T1900" s="83">
        <v>100</v>
      </c>
    </row>
    <row r="1901" spans="2:20" ht="15" customHeight="1">
      <c r="B1901" s="135" t="s">
        <v>52594</v>
      </c>
      <c r="C1901" s="135" t="s">
        <v>44743</v>
      </c>
      <c r="D1901" s="135" t="s">
        <v>12050</v>
      </c>
      <c r="E1901" s="135" t="s">
        <v>48508</v>
      </c>
      <c r="F1901" s="135" t="s">
        <v>44785</v>
      </c>
      <c r="G1901" s="135" t="s">
        <v>44785</v>
      </c>
      <c r="H1901" s="135" t="s">
        <v>48509</v>
      </c>
      <c r="I1901" s="135" t="s">
        <v>48509</v>
      </c>
      <c r="J1901" s="135" t="s">
        <v>52595</v>
      </c>
      <c r="K1901" s="135" t="s">
        <v>52595</v>
      </c>
      <c r="L1901" s="135" t="s">
        <v>45700</v>
      </c>
      <c r="M1901" s="87" t="s">
        <v>47170</v>
      </c>
      <c r="N1901" s="107">
        <v>3800</v>
      </c>
      <c r="O1901" s="107">
        <v>241</v>
      </c>
      <c r="P1901" s="140">
        <f t="shared" si="45"/>
        <v>915800</v>
      </c>
      <c r="Q1901" s="119" t="s">
        <v>12042</v>
      </c>
      <c r="R1901" s="119" t="s">
        <v>44310</v>
      </c>
      <c r="S1901" s="119">
        <v>591010000</v>
      </c>
      <c r="T1901" s="119">
        <v>100</v>
      </c>
    </row>
    <row r="1902" spans="2:20" ht="15" customHeight="1">
      <c r="B1902" s="135" t="s">
        <v>52596</v>
      </c>
      <c r="C1902" s="135" t="s">
        <v>44743</v>
      </c>
      <c r="D1902" s="135" t="s">
        <v>12050</v>
      </c>
      <c r="E1902" s="135" t="s">
        <v>48514</v>
      </c>
      <c r="F1902" s="135" t="s">
        <v>44785</v>
      </c>
      <c r="G1902" s="135" t="s">
        <v>44785</v>
      </c>
      <c r="H1902" s="135" t="s">
        <v>48515</v>
      </c>
      <c r="I1902" s="135" t="s">
        <v>48515</v>
      </c>
      <c r="J1902" s="135" t="s">
        <v>52597</v>
      </c>
      <c r="K1902" s="135" t="s">
        <v>52597</v>
      </c>
      <c r="L1902" s="135" t="s">
        <v>45700</v>
      </c>
      <c r="M1902" s="87" t="s">
        <v>47170</v>
      </c>
      <c r="N1902" s="107">
        <v>278</v>
      </c>
      <c r="O1902" s="107">
        <v>740</v>
      </c>
      <c r="P1902" s="140">
        <f t="shared" si="45"/>
        <v>205720</v>
      </c>
      <c r="Q1902" s="119" t="s">
        <v>12042</v>
      </c>
      <c r="R1902" s="119" t="s">
        <v>44310</v>
      </c>
      <c r="S1902" s="119">
        <v>591010000</v>
      </c>
      <c r="T1902" s="119">
        <v>100</v>
      </c>
    </row>
    <row r="1903" spans="2:20" ht="15" customHeight="1">
      <c r="B1903" s="135" t="s">
        <v>52598</v>
      </c>
      <c r="C1903" s="135" t="s">
        <v>52599</v>
      </c>
      <c r="D1903" s="135" t="s">
        <v>12050</v>
      </c>
      <c r="E1903" s="135" t="s">
        <v>48519</v>
      </c>
      <c r="F1903" s="135" t="s">
        <v>44785</v>
      </c>
      <c r="G1903" s="135" t="s">
        <v>44785</v>
      </c>
      <c r="H1903" s="135" t="s">
        <v>44796</v>
      </c>
      <c r="I1903" s="135" t="s">
        <v>44796</v>
      </c>
      <c r="J1903" s="135" t="s">
        <v>52600</v>
      </c>
      <c r="K1903" s="135" t="s">
        <v>52600</v>
      </c>
      <c r="L1903" s="135" t="s">
        <v>45700</v>
      </c>
      <c r="M1903" s="87" t="s">
        <v>47170</v>
      </c>
      <c r="N1903" s="107">
        <v>28</v>
      </c>
      <c r="O1903" s="107">
        <v>1037</v>
      </c>
      <c r="P1903" s="140">
        <f t="shared" si="45"/>
        <v>29036</v>
      </c>
      <c r="Q1903" s="119" t="s">
        <v>12042</v>
      </c>
      <c r="R1903" s="119" t="s">
        <v>44310</v>
      </c>
      <c r="S1903" s="119">
        <v>591010000</v>
      </c>
      <c r="T1903" s="119">
        <v>100</v>
      </c>
    </row>
    <row r="1904" spans="2:20" ht="15" customHeight="1">
      <c r="B1904" s="135" t="s">
        <v>52601</v>
      </c>
      <c r="C1904" s="135" t="s">
        <v>52602</v>
      </c>
      <c r="D1904" s="135" t="s">
        <v>12050</v>
      </c>
      <c r="E1904" s="135" t="s">
        <v>52603</v>
      </c>
      <c r="F1904" s="135" t="s">
        <v>44785</v>
      </c>
      <c r="G1904" s="135" t="s">
        <v>44785</v>
      </c>
      <c r="H1904" s="135" t="s">
        <v>52604</v>
      </c>
      <c r="I1904" s="135" t="s">
        <v>52604</v>
      </c>
      <c r="J1904" s="135" t="s">
        <v>52605</v>
      </c>
      <c r="K1904" s="135" t="s">
        <v>52605</v>
      </c>
      <c r="L1904" s="135" t="s">
        <v>45700</v>
      </c>
      <c r="M1904" s="87" t="s">
        <v>47170</v>
      </c>
      <c r="N1904" s="107">
        <v>20</v>
      </c>
      <c r="O1904" s="107">
        <v>1643</v>
      </c>
      <c r="P1904" s="140">
        <f t="shared" si="45"/>
        <v>32860</v>
      </c>
      <c r="Q1904" s="119" t="s">
        <v>12042</v>
      </c>
      <c r="R1904" s="119" t="s">
        <v>44310</v>
      </c>
      <c r="S1904" s="119">
        <v>591010000</v>
      </c>
      <c r="T1904" s="119">
        <v>100</v>
      </c>
    </row>
    <row r="1905" spans="2:20" ht="15" customHeight="1">
      <c r="B1905" s="135" t="s">
        <v>52606</v>
      </c>
      <c r="C1905" s="135" t="s">
        <v>52607</v>
      </c>
      <c r="D1905" s="135" t="s">
        <v>12050</v>
      </c>
      <c r="E1905" s="135" t="s">
        <v>48528</v>
      </c>
      <c r="F1905" s="135" t="s">
        <v>44785</v>
      </c>
      <c r="G1905" s="135" t="s">
        <v>44785</v>
      </c>
      <c r="H1905" s="135" t="s">
        <v>48529</v>
      </c>
      <c r="I1905" s="135" t="s">
        <v>48529</v>
      </c>
      <c r="J1905" s="135" t="s">
        <v>52608</v>
      </c>
      <c r="K1905" s="135" t="s">
        <v>52608</v>
      </c>
      <c r="L1905" s="135" t="s">
        <v>45700</v>
      </c>
      <c r="M1905" s="87" t="s">
        <v>47170</v>
      </c>
      <c r="N1905" s="107">
        <v>80</v>
      </c>
      <c r="O1905" s="107">
        <v>2850</v>
      </c>
      <c r="P1905" s="140">
        <f t="shared" ref="P1905:P1968" si="46">IFERROR(N1905*O1905,0)</f>
        <v>228000</v>
      </c>
      <c r="Q1905" s="119" t="s">
        <v>12042</v>
      </c>
      <c r="R1905" s="119" t="s">
        <v>44310</v>
      </c>
      <c r="S1905" s="119">
        <v>591010000</v>
      </c>
      <c r="T1905" s="119">
        <v>100</v>
      </c>
    </row>
    <row r="1906" spans="2:20" ht="15" customHeight="1">
      <c r="B1906" s="135" t="s">
        <v>52609</v>
      </c>
      <c r="C1906" s="135" t="s">
        <v>52610</v>
      </c>
      <c r="D1906" s="135" t="s">
        <v>12050</v>
      </c>
      <c r="E1906" s="135" t="s">
        <v>48543</v>
      </c>
      <c r="F1906" s="135" t="s">
        <v>44785</v>
      </c>
      <c r="G1906" s="135" t="s">
        <v>44785</v>
      </c>
      <c r="H1906" s="135" t="s">
        <v>48544</v>
      </c>
      <c r="I1906" s="135" t="s">
        <v>48544</v>
      </c>
      <c r="J1906" s="135" t="s">
        <v>52611</v>
      </c>
      <c r="K1906" s="135" t="s">
        <v>52611</v>
      </c>
      <c r="L1906" s="135" t="s">
        <v>45700</v>
      </c>
      <c r="M1906" s="87" t="s">
        <v>47170</v>
      </c>
      <c r="N1906" s="107">
        <v>50</v>
      </c>
      <c r="O1906" s="107">
        <v>8537</v>
      </c>
      <c r="P1906" s="140">
        <f t="shared" si="46"/>
        <v>426850</v>
      </c>
      <c r="Q1906" s="119" t="s">
        <v>12042</v>
      </c>
      <c r="R1906" s="119" t="s">
        <v>44310</v>
      </c>
      <c r="S1906" s="119">
        <v>591010000</v>
      </c>
      <c r="T1906" s="119">
        <v>100</v>
      </c>
    </row>
    <row r="1907" spans="2:20" ht="15" customHeight="1">
      <c r="B1907" s="135" t="s">
        <v>52612</v>
      </c>
      <c r="C1907" s="210" t="s">
        <v>44743</v>
      </c>
      <c r="D1907" s="135" t="s">
        <v>12050</v>
      </c>
      <c r="E1907" s="270" t="s">
        <v>52613</v>
      </c>
      <c r="F1907" s="270" t="s">
        <v>44654</v>
      </c>
      <c r="G1907" s="270" t="s">
        <v>43729</v>
      </c>
      <c r="H1907" s="287" t="s">
        <v>52614</v>
      </c>
      <c r="I1907" s="287" t="s">
        <v>52615</v>
      </c>
      <c r="J1907" s="135" t="s">
        <v>52616</v>
      </c>
      <c r="K1907" s="135" t="s">
        <v>52616</v>
      </c>
      <c r="L1907" s="210" t="s">
        <v>45700</v>
      </c>
      <c r="M1907" s="103" t="s">
        <v>44468</v>
      </c>
      <c r="N1907" s="258">
        <v>0.60299999999999998</v>
      </c>
      <c r="O1907" s="289">
        <v>290000</v>
      </c>
      <c r="P1907" s="140">
        <f t="shared" si="46"/>
        <v>174870</v>
      </c>
      <c r="Q1907" s="141" t="s">
        <v>12042</v>
      </c>
      <c r="R1907" s="245" t="s">
        <v>43759</v>
      </c>
      <c r="S1907" s="119">
        <v>591010000</v>
      </c>
      <c r="T1907" s="119">
        <v>30</v>
      </c>
    </row>
    <row r="1908" spans="2:20" ht="15" customHeight="1">
      <c r="B1908" s="135" t="s">
        <v>52617</v>
      </c>
      <c r="C1908" s="210" t="s">
        <v>44743</v>
      </c>
      <c r="D1908" s="135" t="s">
        <v>12050</v>
      </c>
      <c r="E1908" s="270" t="s">
        <v>44655</v>
      </c>
      <c r="F1908" s="270" t="s">
        <v>44654</v>
      </c>
      <c r="G1908" s="270" t="s">
        <v>43729</v>
      </c>
      <c r="H1908" s="287" t="s">
        <v>50635</v>
      </c>
      <c r="I1908" s="287" t="s">
        <v>44657</v>
      </c>
      <c r="J1908" s="460"/>
      <c r="K1908" s="460"/>
      <c r="L1908" s="210" t="s">
        <v>45700</v>
      </c>
      <c r="M1908" s="103" t="s">
        <v>44468</v>
      </c>
      <c r="N1908" s="234">
        <v>2.2999999999999998</v>
      </c>
      <c r="O1908" s="261">
        <v>268000</v>
      </c>
      <c r="P1908" s="140">
        <f t="shared" si="46"/>
        <v>616400</v>
      </c>
      <c r="Q1908" s="141" t="s">
        <v>12042</v>
      </c>
      <c r="R1908" s="245" t="s">
        <v>43759</v>
      </c>
      <c r="S1908" s="119">
        <v>591010000</v>
      </c>
      <c r="T1908" s="119">
        <v>30</v>
      </c>
    </row>
    <row r="1909" spans="2:20" ht="15" customHeight="1">
      <c r="B1909" s="135" t="s">
        <v>52618</v>
      </c>
      <c r="C1909" s="210" t="s">
        <v>44743</v>
      </c>
      <c r="D1909" s="135" t="s">
        <v>12050</v>
      </c>
      <c r="E1909" s="270" t="s">
        <v>47697</v>
      </c>
      <c r="F1909" s="270" t="s">
        <v>44654</v>
      </c>
      <c r="G1909" s="270" t="s">
        <v>43729</v>
      </c>
      <c r="H1909" s="287" t="s">
        <v>50641</v>
      </c>
      <c r="I1909" s="287" t="s">
        <v>47699</v>
      </c>
      <c r="J1909" s="460"/>
      <c r="K1909" s="460"/>
      <c r="L1909" s="210" t="s">
        <v>45700</v>
      </c>
      <c r="M1909" s="103" t="s">
        <v>44468</v>
      </c>
      <c r="N1909" s="234">
        <v>0.06</v>
      </c>
      <c r="O1909" s="261">
        <v>268000</v>
      </c>
      <c r="P1909" s="140">
        <f t="shared" si="46"/>
        <v>16080</v>
      </c>
      <c r="Q1909" s="141" t="s">
        <v>12042</v>
      </c>
      <c r="R1909" s="245" t="s">
        <v>43759</v>
      </c>
      <c r="S1909" s="119">
        <v>591010000</v>
      </c>
      <c r="T1909" s="119">
        <v>30</v>
      </c>
    </row>
    <row r="1910" spans="2:20" ht="15" customHeight="1">
      <c r="B1910" s="135" t="s">
        <v>52619</v>
      </c>
      <c r="C1910" s="210" t="s">
        <v>44743</v>
      </c>
      <c r="D1910" s="135" t="s">
        <v>12050</v>
      </c>
      <c r="E1910" s="270" t="s">
        <v>50643</v>
      </c>
      <c r="F1910" s="270" t="s">
        <v>44654</v>
      </c>
      <c r="G1910" s="270" t="s">
        <v>43729</v>
      </c>
      <c r="H1910" s="287" t="s">
        <v>50644</v>
      </c>
      <c r="I1910" s="287" t="s">
        <v>50645</v>
      </c>
      <c r="J1910" s="135"/>
      <c r="K1910" s="135"/>
      <c r="L1910" s="210" t="s">
        <v>45700</v>
      </c>
      <c r="M1910" s="103" t="s">
        <v>44468</v>
      </c>
      <c r="N1910" s="234">
        <v>0.06</v>
      </c>
      <c r="O1910" s="261">
        <v>300000</v>
      </c>
      <c r="P1910" s="140">
        <f t="shared" si="46"/>
        <v>18000</v>
      </c>
      <c r="Q1910" s="141" t="s">
        <v>12042</v>
      </c>
      <c r="R1910" s="245" t="s">
        <v>43759</v>
      </c>
      <c r="S1910" s="119">
        <v>591010000</v>
      </c>
      <c r="T1910" s="119">
        <v>30</v>
      </c>
    </row>
    <row r="1911" spans="2:20" ht="15" customHeight="1">
      <c r="B1911" s="135" t="s">
        <v>52620</v>
      </c>
      <c r="C1911" s="210" t="s">
        <v>44743</v>
      </c>
      <c r="D1911" s="135" t="s">
        <v>12050</v>
      </c>
      <c r="E1911" s="270" t="s">
        <v>52621</v>
      </c>
      <c r="F1911" s="270" t="s">
        <v>44654</v>
      </c>
      <c r="G1911" s="270" t="s">
        <v>43729</v>
      </c>
      <c r="H1911" s="287" t="s">
        <v>52622</v>
      </c>
      <c r="I1911" s="287" t="s">
        <v>52623</v>
      </c>
      <c r="J1911" s="135"/>
      <c r="K1911" s="135"/>
      <c r="L1911" s="210" t="s">
        <v>45700</v>
      </c>
      <c r="M1911" s="103" t="s">
        <v>44468</v>
      </c>
      <c r="N1911" s="258">
        <v>0.115</v>
      </c>
      <c r="O1911" s="289">
        <v>290000</v>
      </c>
      <c r="P1911" s="140">
        <f t="shared" si="46"/>
        <v>33350</v>
      </c>
      <c r="Q1911" s="141" t="s">
        <v>12042</v>
      </c>
      <c r="R1911" s="245" t="s">
        <v>43759</v>
      </c>
      <c r="S1911" s="119">
        <v>591010000</v>
      </c>
      <c r="T1911" s="119">
        <v>30</v>
      </c>
    </row>
    <row r="1912" spans="2:20" ht="15" customHeight="1">
      <c r="B1912" s="135" t="s">
        <v>52624</v>
      </c>
      <c r="C1912" s="210" t="s">
        <v>44743</v>
      </c>
      <c r="D1912" s="135" t="s">
        <v>12050</v>
      </c>
      <c r="E1912" s="270" t="s">
        <v>44667</v>
      </c>
      <c r="F1912" s="270" t="s">
        <v>44654</v>
      </c>
      <c r="G1912" s="270" t="s">
        <v>43729</v>
      </c>
      <c r="H1912" s="287" t="s">
        <v>52625</v>
      </c>
      <c r="I1912" s="287" t="s">
        <v>44669</v>
      </c>
      <c r="J1912" s="135"/>
      <c r="K1912" s="135"/>
      <c r="L1912" s="210" t="s">
        <v>45700</v>
      </c>
      <c r="M1912" s="103" t="s">
        <v>44468</v>
      </c>
      <c r="N1912" s="234">
        <v>0.03</v>
      </c>
      <c r="O1912" s="261">
        <v>453000</v>
      </c>
      <c r="P1912" s="140">
        <f t="shared" si="46"/>
        <v>13590</v>
      </c>
      <c r="Q1912" s="141" t="s">
        <v>12042</v>
      </c>
      <c r="R1912" s="245" t="s">
        <v>43759</v>
      </c>
      <c r="S1912" s="119">
        <v>591010000</v>
      </c>
      <c r="T1912" s="119">
        <v>30</v>
      </c>
    </row>
    <row r="1913" spans="2:20" ht="15" customHeight="1">
      <c r="B1913" s="135" t="s">
        <v>52626</v>
      </c>
      <c r="C1913" s="210" t="s">
        <v>44743</v>
      </c>
      <c r="D1913" s="135" t="s">
        <v>12050</v>
      </c>
      <c r="E1913" s="270" t="s">
        <v>43725</v>
      </c>
      <c r="F1913" s="270" t="s">
        <v>45715</v>
      </c>
      <c r="G1913" s="270" t="s">
        <v>43722</v>
      </c>
      <c r="H1913" s="270" t="s">
        <v>50663</v>
      </c>
      <c r="I1913" s="270" t="s">
        <v>43726</v>
      </c>
      <c r="J1913" s="135"/>
      <c r="K1913" s="135"/>
      <c r="L1913" s="210" t="s">
        <v>45700</v>
      </c>
      <c r="M1913" s="103" t="s">
        <v>44468</v>
      </c>
      <c r="N1913" s="234">
        <v>27.6</v>
      </c>
      <c r="O1913" s="261">
        <v>301000</v>
      </c>
      <c r="P1913" s="140">
        <f t="shared" si="46"/>
        <v>8307600</v>
      </c>
      <c r="Q1913" s="141" t="s">
        <v>12042</v>
      </c>
      <c r="R1913" s="245" t="s">
        <v>43759</v>
      </c>
      <c r="S1913" s="119">
        <v>591010000</v>
      </c>
      <c r="T1913" s="119">
        <v>30</v>
      </c>
    </row>
    <row r="1914" spans="2:20" ht="15" customHeight="1">
      <c r="B1914" s="135" t="s">
        <v>52627</v>
      </c>
      <c r="C1914" s="210" t="s">
        <v>44743</v>
      </c>
      <c r="D1914" s="135" t="s">
        <v>12050</v>
      </c>
      <c r="E1914" s="270" t="s">
        <v>43721</v>
      </c>
      <c r="F1914" s="270" t="s">
        <v>50708</v>
      </c>
      <c r="G1914" s="270" t="s">
        <v>43722</v>
      </c>
      <c r="H1914" s="270" t="s">
        <v>50667</v>
      </c>
      <c r="I1914" s="270" t="s">
        <v>43723</v>
      </c>
      <c r="J1914" s="135"/>
      <c r="K1914" s="135"/>
      <c r="L1914" s="210" t="s">
        <v>45700</v>
      </c>
      <c r="M1914" s="103" t="s">
        <v>44468</v>
      </c>
      <c r="N1914" s="258">
        <v>0.9</v>
      </c>
      <c r="O1914" s="289">
        <v>299000</v>
      </c>
      <c r="P1914" s="140">
        <f t="shared" si="46"/>
        <v>269100</v>
      </c>
      <c r="Q1914" s="141" t="s">
        <v>12042</v>
      </c>
      <c r="R1914" s="245" t="s">
        <v>43759</v>
      </c>
      <c r="S1914" s="119">
        <v>591010000</v>
      </c>
      <c r="T1914" s="119">
        <v>30</v>
      </c>
    </row>
    <row r="1915" spans="2:20" ht="15" customHeight="1">
      <c r="B1915" s="135" t="s">
        <v>52628</v>
      </c>
      <c r="C1915" s="210" t="s">
        <v>44743</v>
      </c>
      <c r="D1915" s="135" t="s">
        <v>12050</v>
      </c>
      <c r="E1915" s="270" t="s">
        <v>52629</v>
      </c>
      <c r="F1915" s="270" t="s">
        <v>52630</v>
      </c>
      <c r="G1915" s="270" t="s">
        <v>43755</v>
      </c>
      <c r="H1915" s="270" t="s">
        <v>52631</v>
      </c>
      <c r="I1915" s="270" t="s">
        <v>52632</v>
      </c>
      <c r="J1915" s="135"/>
      <c r="K1915" s="135"/>
      <c r="L1915" s="210" t="s">
        <v>45700</v>
      </c>
      <c r="M1915" s="103" t="s">
        <v>44468</v>
      </c>
      <c r="N1915" s="258">
        <v>0.28000000000000003</v>
      </c>
      <c r="O1915" s="289">
        <v>598000</v>
      </c>
      <c r="P1915" s="140">
        <f t="shared" si="46"/>
        <v>167440.00000000003</v>
      </c>
      <c r="Q1915" s="141" t="s">
        <v>12042</v>
      </c>
      <c r="R1915" s="245" t="s">
        <v>43759</v>
      </c>
      <c r="S1915" s="119">
        <v>591010000</v>
      </c>
      <c r="T1915" s="119">
        <v>30</v>
      </c>
    </row>
    <row r="1916" spans="2:20" ht="15" customHeight="1">
      <c r="B1916" s="135" t="s">
        <v>52633</v>
      </c>
      <c r="C1916" s="210" t="s">
        <v>44743</v>
      </c>
      <c r="D1916" s="135" t="s">
        <v>12050</v>
      </c>
      <c r="E1916" s="287" t="s">
        <v>52634</v>
      </c>
      <c r="F1916" s="270" t="s">
        <v>45717</v>
      </c>
      <c r="G1916" s="270" t="s">
        <v>43755</v>
      </c>
      <c r="H1916" s="270" t="s">
        <v>52635</v>
      </c>
      <c r="I1916" s="270" t="s">
        <v>52635</v>
      </c>
      <c r="J1916" s="135"/>
      <c r="K1916" s="135"/>
      <c r="L1916" s="210" t="s">
        <v>45700</v>
      </c>
      <c r="M1916" s="103" t="s">
        <v>43871</v>
      </c>
      <c r="N1916" s="290">
        <v>350</v>
      </c>
      <c r="O1916" s="289">
        <v>382</v>
      </c>
      <c r="P1916" s="140">
        <f t="shared" si="46"/>
        <v>133700</v>
      </c>
      <c r="Q1916" s="141" t="s">
        <v>12042</v>
      </c>
      <c r="R1916" s="245" t="s">
        <v>43759</v>
      </c>
      <c r="S1916" s="119">
        <v>591010000</v>
      </c>
      <c r="T1916" s="119">
        <v>30</v>
      </c>
    </row>
    <row r="1917" spans="2:20" ht="15" customHeight="1">
      <c r="B1917" s="135" t="s">
        <v>52636</v>
      </c>
      <c r="C1917" s="210" t="s">
        <v>44743</v>
      </c>
      <c r="D1917" s="135" t="s">
        <v>12050</v>
      </c>
      <c r="E1917" s="287" t="s">
        <v>52637</v>
      </c>
      <c r="F1917" s="270" t="s">
        <v>45727</v>
      </c>
      <c r="G1917" s="270" t="s">
        <v>43755</v>
      </c>
      <c r="H1917" s="270" t="s">
        <v>52638</v>
      </c>
      <c r="I1917" s="270" t="s">
        <v>52639</v>
      </c>
      <c r="J1917" s="135"/>
      <c r="K1917" s="135"/>
      <c r="L1917" s="210" t="s">
        <v>45700</v>
      </c>
      <c r="M1917" s="103" t="s">
        <v>43871</v>
      </c>
      <c r="N1917" s="290">
        <v>1100</v>
      </c>
      <c r="O1917" s="289">
        <v>356</v>
      </c>
      <c r="P1917" s="140">
        <f t="shared" si="46"/>
        <v>391600</v>
      </c>
      <c r="Q1917" s="141" t="s">
        <v>12042</v>
      </c>
      <c r="R1917" s="245" t="s">
        <v>43759</v>
      </c>
      <c r="S1917" s="119">
        <v>591010000</v>
      </c>
      <c r="T1917" s="119">
        <v>30</v>
      </c>
    </row>
    <row r="1918" spans="2:20" ht="15" customHeight="1">
      <c r="B1918" s="135" t="s">
        <v>52640</v>
      </c>
      <c r="C1918" s="210" t="s">
        <v>44743</v>
      </c>
      <c r="D1918" s="135" t="s">
        <v>12050</v>
      </c>
      <c r="E1918" s="270" t="s">
        <v>52641</v>
      </c>
      <c r="F1918" s="270" t="s">
        <v>52642</v>
      </c>
      <c r="G1918" s="270" t="s">
        <v>52643</v>
      </c>
      <c r="H1918" s="270" t="s">
        <v>52644</v>
      </c>
      <c r="I1918" s="270" t="s">
        <v>52645</v>
      </c>
      <c r="J1918" s="135"/>
      <c r="K1918" s="135"/>
      <c r="L1918" s="210" t="s">
        <v>45700</v>
      </c>
      <c r="M1918" s="103" t="s">
        <v>49061</v>
      </c>
      <c r="N1918" s="291">
        <v>22</v>
      </c>
      <c r="O1918" s="289">
        <v>21000</v>
      </c>
      <c r="P1918" s="140">
        <f t="shared" si="46"/>
        <v>462000</v>
      </c>
      <c r="Q1918" s="141" t="s">
        <v>12042</v>
      </c>
      <c r="R1918" s="245" t="s">
        <v>43759</v>
      </c>
      <c r="S1918" s="119">
        <v>591010000</v>
      </c>
      <c r="T1918" s="119">
        <v>30</v>
      </c>
    </row>
    <row r="1919" spans="2:20" ht="15" customHeight="1">
      <c r="B1919" s="135" t="s">
        <v>52646</v>
      </c>
      <c r="C1919" s="210" t="s">
        <v>44743</v>
      </c>
      <c r="D1919" s="135" t="s">
        <v>12050</v>
      </c>
      <c r="E1919" s="270" t="s">
        <v>52647</v>
      </c>
      <c r="F1919" s="270" t="s">
        <v>44714</v>
      </c>
      <c r="G1919" s="270" t="s">
        <v>43741</v>
      </c>
      <c r="H1919" s="270" t="s">
        <v>52648</v>
      </c>
      <c r="I1919" s="270" t="s">
        <v>52649</v>
      </c>
      <c r="J1919" s="135"/>
      <c r="K1919" s="135"/>
      <c r="L1919" s="210" t="s">
        <v>45700</v>
      </c>
      <c r="M1919" s="103" t="s">
        <v>44468</v>
      </c>
      <c r="N1919" s="234">
        <v>1.4</v>
      </c>
      <c r="O1919" s="261">
        <v>393000</v>
      </c>
      <c r="P1919" s="140">
        <f t="shared" si="46"/>
        <v>550200</v>
      </c>
      <c r="Q1919" s="141" t="s">
        <v>12042</v>
      </c>
      <c r="R1919" s="245" t="s">
        <v>43759</v>
      </c>
      <c r="S1919" s="119">
        <v>591010000</v>
      </c>
      <c r="T1919" s="119">
        <v>30</v>
      </c>
    </row>
    <row r="1920" spans="2:20" ht="15" customHeight="1">
      <c r="B1920" s="135" t="s">
        <v>52650</v>
      </c>
      <c r="C1920" s="210" t="s">
        <v>44743</v>
      </c>
      <c r="D1920" s="135" t="s">
        <v>12050</v>
      </c>
      <c r="E1920" s="270" t="s">
        <v>48004</v>
      </c>
      <c r="F1920" s="270" t="s">
        <v>44714</v>
      </c>
      <c r="G1920" s="270" t="s">
        <v>43741</v>
      </c>
      <c r="H1920" s="270" t="s">
        <v>52651</v>
      </c>
      <c r="I1920" s="270" t="s">
        <v>48006</v>
      </c>
      <c r="J1920" s="135"/>
      <c r="K1920" s="135"/>
      <c r="L1920" s="210" t="s">
        <v>45700</v>
      </c>
      <c r="M1920" s="103" t="s">
        <v>44468</v>
      </c>
      <c r="N1920" s="258">
        <v>0.14000000000000001</v>
      </c>
      <c r="O1920" s="289">
        <v>291000</v>
      </c>
      <c r="P1920" s="140">
        <f t="shared" si="46"/>
        <v>40740.000000000007</v>
      </c>
      <c r="Q1920" s="141" t="s">
        <v>12042</v>
      </c>
      <c r="R1920" s="245" t="s">
        <v>43759</v>
      </c>
      <c r="S1920" s="119">
        <v>591010000</v>
      </c>
      <c r="T1920" s="119">
        <v>30</v>
      </c>
    </row>
    <row r="1921" spans="2:20" ht="15" customHeight="1">
      <c r="B1921" s="135" t="s">
        <v>52652</v>
      </c>
      <c r="C1921" s="210" t="s">
        <v>44743</v>
      </c>
      <c r="D1921" s="135" t="s">
        <v>12050</v>
      </c>
      <c r="E1921" s="270" t="s">
        <v>50736</v>
      </c>
      <c r="F1921" s="270" t="s">
        <v>44654</v>
      </c>
      <c r="G1921" s="270" t="s">
        <v>43729</v>
      </c>
      <c r="H1921" s="270" t="s">
        <v>52653</v>
      </c>
      <c r="I1921" s="270" t="s">
        <v>50738</v>
      </c>
      <c r="J1921" s="135"/>
      <c r="K1921" s="135"/>
      <c r="L1921" s="210" t="s">
        <v>45700</v>
      </c>
      <c r="M1921" s="103" t="s">
        <v>44468</v>
      </c>
      <c r="N1921" s="258">
        <v>0.09</v>
      </c>
      <c r="O1921" s="289">
        <v>491000</v>
      </c>
      <c r="P1921" s="140">
        <f t="shared" si="46"/>
        <v>44190</v>
      </c>
      <c r="Q1921" s="141" t="s">
        <v>12042</v>
      </c>
      <c r="R1921" s="245" t="s">
        <v>43759</v>
      </c>
      <c r="S1921" s="119">
        <v>591010000</v>
      </c>
      <c r="T1921" s="119">
        <v>30</v>
      </c>
    </row>
    <row r="1922" spans="2:20" ht="15" customHeight="1">
      <c r="B1922" s="135" t="s">
        <v>52654</v>
      </c>
      <c r="C1922" s="210" t="s">
        <v>44743</v>
      </c>
      <c r="D1922" s="135" t="s">
        <v>12050</v>
      </c>
      <c r="E1922" s="270" t="s">
        <v>51149</v>
      </c>
      <c r="F1922" s="270" t="s">
        <v>46283</v>
      </c>
      <c r="G1922" s="270" t="s">
        <v>46284</v>
      </c>
      <c r="H1922" s="270" t="s">
        <v>52655</v>
      </c>
      <c r="I1922" s="270" t="s">
        <v>51151</v>
      </c>
      <c r="J1922" s="270"/>
      <c r="K1922" s="270"/>
      <c r="L1922" s="210" t="s">
        <v>45700</v>
      </c>
      <c r="M1922" s="103" t="s">
        <v>44468</v>
      </c>
      <c r="N1922" s="258">
        <v>0.06</v>
      </c>
      <c r="O1922" s="261">
        <v>5900000</v>
      </c>
      <c r="P1922" s="140">
        <f t="shared" si="46"/>
        <v>354000</v>
      </c>
      <c r="Q1922" s="141" t="s">
        <v>12042</v>
      </c>
      <c r="R1922" s="245" t="s">
        <v>43759</v>
      </c>
      <c r="S1922" s="119">
        <v>591010000</v>
      </c>
      <c r="T1922" s="119">
        <v>30</v>
      </c>
    </row>
    <row r="1923" spans="2:20" ht="15" customHeight="1">
      <c r="B1923" s="135" t="s">
        <v>52656</v>
      </c>
      <c r="C1923" s="210" t="s">
        <v>44743</v>
      </c>
      <c r="D1923" s="135" t="s">
        <v>12050</v>
      </c>
      <c r="E1923" s="270" t="s">
        <v>51110</v>
      </c>
      <c r="F1923" s="270" t="s">
        <v>45715</v>
      </c>
      <c r="G1923" s="270" t="s">
        <v>43722</v>
      </c>
      <c r="H1923" s="135" t="s">
        <v>52657</v>
      </c>
      <c r="I1923" s="135" t="s">
        <v>51112</v>
      </c>
      <c r="J1923" s="135"/>
      <c r="K1923" s="135"/>
      <c r="L1923" s="210" t="s">
        <v>45700</v>
      </c>
      <c r="M1923" s="103" t="s">
        <v>44468</v>
      </c>
      <c r="N1923" s="234">
        <v>0.02</v>
      </c>
      <c r="O1923" s="261">
        <v>2500000</v>
      </c>
      <c r="P1923" s="140">
        <f t="shared" si="46"/>
        <v>50000</v>
      </c>
      <c r="Q1923" s="141" t="s">
        <v>12042</v>
      </c>
      <c r="R1923" s="245" t="s">
        <v>43759</v>
      </c>
      <c r="S1923" s="119">
        <v>591010000</v>
      </c>
      <c r="T1923" s="119">
        <v>30</v>
      </c>
    </row>
    <row r="1924" spans="2:20" ht="15" customHeight="1">
      <c r="B1924" s="135" t="s">
        <v>52658</v>
      </c>
      <c r="C1924" s="210" t="s">
        <v>44743</v>
      </c>
      <c r="D1924" s="135" t="s">
        <v>12050</v>
      </c>
      <c r="E1924" s="270" t="s">
        <v>47645</v>
      </c>
      <c r="F1924" s="135" t="s">
        <v>44654</v>
      </c>
      <c r="G1924" s="270" t="s">
        <v>43729</v>
      </c>
      <c r="H1924" s="135" t="s">
        <v>47646</v>
      </c>
      <c r="I1924" s="270" t="s">
        <v>47647</v>
      </c>
      <c r="J1924" s="135"/>
      <c r="K1924" s="135"/>
      <c r="L1924" s="210" t="s">
        <v>45700</v>
      </c>
      <c r="M1924" s="94" t="s">
        <v>44468</v>
      </c>
      <c r="N1924" s="258">
        <v>1E-3</v>
      </c>
      <c r="O1924" s="115">
        <v>465000</v>
      </c>
      <c r="P1924" s="140">
        <f t="shared" si="46"/>
        <v>465</v>
      </c>
      <c r="Q1924" s="89" t="s">
        <v>52070</v>
      </c>
      <c r="R1924" s="292" t="s">
        <v>47643</v>
      </c>
      <c r="S1924" s="109">
        <v>591010000</v>
      </c>
      <c r="T1924" s="109">
        <v>0</v>
      </c>
    </row>
    <row r="1925" spans="2:20" ht="15" customHeight="1">
      <c r="B1925" s="135" t="s">
        <v>52659</v>
      </c>
      <c r="C1925" s="210" t="s">
        <v>44743</v>
      </c>
      <c r="D1925" s="135" t="s">
        <v>12050</v>
      </c>
      <c r="E1925" s="270" t="s">
        <v>47663</v>
      </c>
      <c r="F1925" s="135" t="s">
        <v>44654</v>
      </c>
      <c r="G1925" s="270" t="s">
        <v>43729</v>
      </c>
      <c r="H1925" s="135" t="s">
        <v>47664</v>
      </c>
      <c r="I1925" s="270" t="s">
        <v>47665</v>
      </c>
      <c r="J1925" s="135"/>
      <c r="K1925" s="135"/>
      <c r="L1925" s="210" t="s">
        <v>45700</v>
      </c>
      <c r="M1925" s="94" t="s">
        <v>44468</v>
      </c>
      <c r="N1925" s="258">
        <v>2E-3</v>
      </c>
      <c r="O1925" s="115">
        <v>453000</v>
      </c>
      <c r="P1925" s="140">
        <f t="shared" si="46"/>
        <v>906</v>
      </c>
      <c r="Q1925" s="89" t="s">
        <v>52070</v>
      </c>
      <c r="R1925" s="292" t="s">
        <v>47643</v>
      </c>
      <c r="S1925" s="109">
        <v>591010000</v>
      </c>
      <c r="T1925" s="109">
        <v>0</v>
      </c>
    </row>
    <row r="1926" spans="2:20" ht="15" customHeight="1">
      <c r="B1926" s="135" t="s">
        <v>52660</v>
      </c>
      <c r="C1926" s="210" t="s">
        <v>44743</v>
      </c>
      <c r="D1926" s="135" t="s">
        <v>12050</v>
      </c>
      <c r="E1926" s="270" t="s">
        <v>47697</v>
      </c>
      <c r="F1926" s="135" t="s">
        <v>44654</v>
      </c>
      <c r="G1926" s="270" t="s">
        <v>43729</v>
      </c>
      <c r="H1926" s="135" t="s">
        <v>47698</v>
      </c>
      <c r="I1926" s="270" t="s">
        <v>47699</v>
      </c>
      <c r="J1926" s="301" t="s">
        <v>47700</v>
      </c>
      <c r="K1926" s="301" t="s">
        <v>43737</v>
      </c>
      <c r="L1926" s="210" t="s">
        <v>45700</v>
      </c>
      <c r="M1926" s="94" t="s">
        <v>44468</v>
      </c>
      <c r="N1926" s="258">
        <v>0.01</v>
      </c>
      <c r="O1926" s="115">
        <v>387000</v>
      </c>
      <c r="P1926" s="140">
        <f t="shared" si="46"/>
        <v>3870</v>
      </c>
      <c r="Q1926" s="89" t="s">
        <v>52070</v>
      </c>
      <c r="R1926" s="292" t="s">
        <v>47643</v>
      </c>
      <c r="S1926" s="109">
        <v>591010000</v>
      </c>
      <c r="T1926" s="109">
        <v>0</v>
      </c>
    </row>
    <row r="1927" spans="2:20" ht="15" customHeight="1">
      <c r="B1927" s="135" t="s">
        <v>52661</v>
      </c>
      <c r="C1927" s="210" t="s">
        <v>44743</v>
      </c>
      <c r="D1927" s="135" t="s">
        <v>12050</v>
      </c>
      <c r="E1927" s="270" t="s">
        <v>47718</v>
      </c>
      <c r="F1927" s="135" t="s">
        <v>44654</v>
      </c>
      <c r="G1927" s="270" t="s">
        <v>43729</v>
      </c>
      <c r="H1927" s="135" t="s">
        <v>47719</v>
      </c>
      <c r="I1927" s="270" t="s">
        <v>47720</v>
      </c>
      <c r="J1927" s="135"/>
      <c r="K1927" s="135"/>
      <c r="L1927" s="210" t="s">
        <v>45700</v>
      </c>
      <c r="M1927" s="94" t="s">
        <v>44468</v>
      </c>
      <c r="N1927" s="258">
        <v>0.01</v>
      </c>
      <c r="O1927" s="107">
        <v>619000</v>
      </c>
      <c r="P1927" s="140">
        <f t="shared" si="46"/>
        <v>6190</v>
      </c>
      <c r="Q1927" s="89" t="s">
        <v>52070</v>
      </c>
      <c r="R1927" s="292" t="s">
        <v>47643</v>
      </c>
      <c r="S1927" s="109">
        <v>591010000</v>
      </c>
      <c r="T1927" s="109">
        <v>0</v>
      </c>
    </row>
    <row r="1928" spans="2:20" ht="15" customHeight="1">
      <c r="B1928" s="135" t="s">
        <v>52662</v>
      </c>
      <c r="C1928" s="210" t="s">
        <v>44743</v>
      </c>
      <c r="D1928" s="135" t="s">
        <v>12050</v>
      </c>
      <c r="E1928" s="270" t="s">
        <v>47728</v>
      </c>
      <c r="F1928" s="135" t="s">
        <v>44654</v>
      </c>
      <c r="G1928" s="270" t="s">
        <v>43729</v>
      </c>
      <c r="H1928" s="135" t="s">
        <v>47729</v>
      </c>
      <c r="I1928" s="270" t="s">
        <v>47730</v>
      </c>
      <c r="J1928" s="135"/>
      <c r="K1928" s="135"/>
      <c r="L1928" s="210" t="s">
        <v>45700</v>
      </c>
      <c r="M1928" s="94" t="s">
        <v>44468</v>
      </c>
      <c r="N1928" s="258">
        <v>3.0000000000000001E-3</v>
      </c>
      <c r="O1928" s="115">
        <v>465000</v>
      </c>
      <c r="P1928" s="140">
        <f t="shared" si="46"/>
        <v>1395</v>
      </c>
      <c r="Q1928" s="89" t="s">
        <v>52070</v>
      </c>
      <c r="R1928" s="292" t="s">
        <v>47643</v>
      </c>
      <c r="S1928" s="109">
        <v>591010000</v>
      </c>
      <c r="T1928" s="109">
        <v>0</v>
      </c>
    </row>
    <row r="1929" spans="2:20" ht="15" customHeight="1">
      <c r="B1929" s="135" t="s">
        <v>52663</v>
      </c>
      <c r="C1929" s="210" t="s">
        <v>44743</v>
      </c>
      <c r="D1929" s="135" t="s">
        <v>12050</v>
      </c>
      <c r="E1929" s="270" t="s">
        <v>47738</v>
      </c>
      <c r="F1929" s="135" t="s">
        <v>44654</v>
      </c>
      <c r="G1929" s="270" t="s">
        <v>43729</v>
      </c>
      <c r="H1929" s="135" t="s">
        <v>47739</v>
      </c>
      <c r="I1929" s="270" t="s">
        <v>47740</v>
      </c>
      <c r="J1929" s="135"/>
      <c r="K1929" s="135"/>
      <c r="L1929" s="210" t="s">
        <v>45700</v>
      </c>
      <c r="M1929" s="94" t="s">
        <v>44468</v>
      </c>
      <c r="N1929" s="258">
        <v>2E-3</v>
      </c>
      <c r="O1929" s="115">
        <v>387000</v>
      </c>
      <c r="P1929" s="140">
        <f t="shared" si="46"/>
        <v>774</v>
      </c>
      <c r="Q1929" s="89" t="s">
        <v>52070</v>
      </c>
      <c r="R1929" s="292" t="s">
        <v>47643</v>
      </c>
      <c r="S1929" s="109">
        <v>591010000</v>
      </c>
      <c r="T1929" s="109">
        <v>0</v>
      </c>
    </row>
    <row r="1930" spans="2:20" ht="15" customHeight="1">
      <c r="B1930" s="135" t="s">
        <v>52664</v>
      </c>
      <c r="C1930" s="210" t="s">
        <v>44743</v>
      </c>
      <c r="D1930" s="135" t="s">
        <v>12050</v>
      </c>
      <c r="E1930" s="270" t="s">
        <v>47742</v>
      </c>
      <c r="F1930" s="135" t="s">
        <v>44654</v>
      </c>
      <c r="G1930" s="270" t="s">
        <v>43729</v>
      </c>
      <c r="H1930" s="135" t="s">
        <v>47743</v>
      </c>
      <c r="I1930" s="270" t="s">
        <v>47744</v>
      </c>
      <c r="J1930" s="135"/>
      <c r="K1930" s="135"/>
      <c r="L1930" s="210" t="s">
        <v>45700</v>
      </c>
      <c r="M1930" s="94" t="s">
        <v>44468</v>
      </c>
      <c r="N1930" s="258">
        <v>2.5000000000000001E-2</v>
      </c>
      <c r="O1930" s="115">
        <v>411000</v>
      </c>
      <c r="P1930" s="140">
        <f t="shared" si="46"/>
        <v>10275</v>
      </c>
      <c r="Q1930" s="89" t="s">
        <v>52070</v>
      </c>
      <c r="R1930" s="292" t="s">
        <v>47643</v>
      </c>
      <c r="S1930" s="109">
        <v>591010000</v>
      </c>
      <c r="T1930" s="109">
        <v>0</v>
      </c>
    </row>
    <row r="1931" spans="2:20" ht="15" customHeight="1">
      <c r="B1931" s="135" t="s">
        <v>52665</v>
      </c>
      <c r="C1931" s="210" t="s">
        <v>44743</v>
      </c>
      <c r="D1931" s="135" t="s">
        <v>12050</v>
      </c>
      <c r="E1931" s="270" t="s">
        <v>47746</v>
      </c>
      <c r="F1931" s="135" t="s">
        <v>44654</v>
      </c>
      <c r="G1931" s="270" t="s">
        <v>43729</v>
      </c>
      <c r="H1931" s="135" t="s">
        <v>47747</v>
      </c>
      <c r="I1931" s="270" t="s">
        <v>47748</v>
      </c>
      <c r="J1931" s="135"/>
      <c r="K1931" s="135"/>
      <c r="L1931" s="210" t="s">
        <v>45700</v>
      </c>
      <c r="M1931" s="94" t="s">
        <v>44468</v>
      </c>
      <c r="N1931" s="258">
        <v>0.01</v>
      </c>
      <c r="O1931" s="115">
        <v>416000</v>
      </c>
      <c r="P1931" s="140">
        <f t="shared" si="46"/>
        <v>4160</v>
      </c>
      <c r="Q1931" s="89" t="s">
        <v>52070</v>
      </c>
      <c r="R1931" s="292" t="s">
        <v>47643</v>
      </c>
      <c r="S1931" s="109">
        <v>591010000</v>
      </c>
      <c r="T1931" s="109">
        <v>0</v>
      </c>
    </row>
    <row r="1932" spans="2:20" ht="15" customHeight="1">
      <c r="B1932" s="135" t="s">
        <v>52666</v>
      </c>
      <c r="C1932" s="210" t="s">
        <v>44743</v>
      </c>
      <c r="D1932" s="135" t="s">
        <v>12050</v>
      </c>
      <c r="E1932" s="270" t="s">
        <v>43721</v>
      </c>
      <c r="F1932" s="135" t="s">
        <v>47792</v>
      </c>
      <c r="G1932" s="270" t="s">
        <v>43722</v>
      </c>
      <c r="H1932" s="270" t="s">
        <v>47793</v>
      </c>
      <c r="I1932" s="270" t="s">
        <v>43723</v>
      </c>
      <c r="J1932" s="135"/>
      <c r="K1932" s="135"/>
      <c r="L1932" s="210" t="s">
        <v>45700</v>
      </c>
      <c r="M1932" s="94" t="s">
        <v>44468</v>
      </c>
      <c r="N1932" s="258">
        <v>0.26400000000000001</v>
      </c>
      <c r="O1932" s="115">
        <v>626000</v>
      </c>
      <c r="P1932" s="140">
        <f t="shared" si="46"/>
        <v>165264</v>
      </c>
      <c r="Q1932" s="89" t="s">
        <v>52070</v>
      </c>
      <c r="R1932" s="292" t="s">
        <v>47643</v>
      </c>
      <c r="S1932" s="109">
        <v>591010000</v>
      </c>
      <c r="T1932" s="109">
        <v>0</v>
      </c>
    </row>
    <row r="1933" spans="2:20" ht="15" customHeight="1">
      <c r="B1933" s="135" t="s">
        <v>52667</v>
      </c>
      <c r="C1933" s="210" t="s">
        <v>44743</v>
      </c>
      <c r="D1933" s="135" t="s">
        <v>12050</v>
      </c>
      <c r="E1933" s="270" t="s">
        <v>43721</v>
      </c>
      <c r="F1933" s="135" t="s">
        <v>47792</v>
      </c>
      <c r="G1933" s="270" t="s">
        <v>43722</v>
      </c>
      <c r="H1933" s="270" t="s">
        <v>47793</v>
      </c>
      <c r="I1933" s="270" t="s">
        <v>43723</v>
      </c>
      <c r="J1933" s="135"/>
      <c r="K1933" s="135"/>
      <c r="L1933" s="210" t="s">
        <v>45700</v>
      </c>
      <c r="M1933" s="94" t="s">
        <v>44468</v>
      </c>
      <c r="N1933" s="258">
        <v>3.0000000000000001E-3</v>
      </c>
      <c r="O1933" s="107">
        <v>349000</v>
      </c>
      <c r="P1933" s="140">
        <f t="shared" si="46"/>
        <v>1047</v>
      </c>
      <c r="Q1933" s="89" t="s">
        <v>52070</v>
      </c>
      <c r="R1933" s="292" t="s">
        <v>47643</v>
      </c>
      <c r="S1933" s="109">
        <v>591010000</v>
      </c>
      <c r="T1933" s="109">
        <v>0</v>
      </c>
    </row>
    <row r="1934" spans="2:20" ht="15" customHeight="1">
      <c r="B1934" s="135" t="s">
        <v>52668</v>
      </c>
      <c r="C1934" s="210" t="s">
        <v>44743</v>
      </c>
      <c r="D1934" s="135" t="s">
        <v>12050</v>
      </c>
      <c r="E1934" s="270" t="s">
        <v>47796</v>
      </c>
      <c r="F1934" s="135" t="s">
        <v>44654</v>
      </c>
      <c r="G1934" s="270" t="s">
        <v>43729</v>
      </c>
      <c r="H1934" s="270" t="s">
        <v>47797</v>
      </c>
      <c r="I1934" s="270" t="s">
        <v>47798</v>
      </c>
      <c r="J1934" s="135"/>
      <c r="K1934" s="135"/>
      <c r="L1934" s="210" t="s">
        <v>45700</v>
      </c>
      <c r="M1934" s="94" t="s">
        <v>44468</v>
      </c>
      <c r="N1934" s="258">
        <v>1.4E-2</v>
      </c>
      <c r="O1934" s="115">
        <v>350000</v>
      </c>
      <c r="P1934" s="140">
        <f t="shared" si="46"/>
        <v>4900</v>
      </c>
      <c r="Q1934" s="89" t="s">
        <v>52070</v>
      </c>
      <c r="R1934" s="292" t="s">
        <v>47643</v>
      </c>
      <c r="S1934" s="109">
        <v>591010000</v>
      </c>
      <c r="T1934" s="109">
        <v>0</v>
      </c>
    </row>
    <row r="1935" spans="2:20" ht="15" customHeight="1">
      <c r="B1935" s="135" t="s">
        <v>52669</v>
      </c>
      <c r="C1935" s="210" t="s">
        <v>44743</v>
      </c>
      <c r="D1935" s="135" t="s">
        <v>12050</v>
      </c>
      <c r="E1935" s="270" t="s">
        <v>47806</v>
      </c>
      <c r="F1935" s="135" t="s">
        <v>47801</v>
      </c>
      <c r="G1935" s="270" t="s">
        <v>47802</v>
      </c>
      <c r="H1935" s="270" t="s">
        <v>47807</v>
      </c>
      <c r="I1935" s="270" t="s">
        <v>47808</v>
      </c>
      <c r="J1935" s="135"/>
      <c r="K1935" s="135"/>
      <c r="L1935" s="210" t="s">
        <v>45700</v>
      </c>
      <c r="M1935" s="94" t="s">
        <v>44468</v>
      </c>
      <c r="N1935" s="258">
        <v>1.0999999999999999E-2</v>
      </c>
      <c r="O1935" s="107">
        <v>327000</v>
      </c>
      <c r="P1935" s="140">
        <f t="shared" si="46"/>
        <v>3597</v>
      </c>
      <c r="Q1935" s="89" t="s">
        <v>52070</v>
      </c>
      <c r="R1935" s="292" t="s">
        <v>47643</v>
      </c>
      <c r="S1935" s="109">
        <v>591010000</v>
      </c>
      <c r="T1935" s="109">
        <v>0</v>
      </c>
    </row>
    <row r="1936" spans="2:20" ht="15" customHeight="1">
      <c r="B1936" s="135" t="s">
        <v>52670</v>
      </c>
      <c r="C1936" s="210" t="s">
        <v>44743</v>
      </c>
      <c r="D1936" s="135" t="s">
        <v>12050</v>
      </c>
      <c r="E1936" s="270" t="s">
        <v>47810</v>
      </c>
      <c r="F1936" s="135" t="s">
        <v>47801</v>
      </c>
      <c r="G1936" s="270" t="s">
        <v>47802</v>
      </c>
      <c r="H1936" s="270" t="s">
        <v>52671</v>
      </c>
      <c r="I1936" s="270" t="s">
        <v>52672</v>
      </c>
      <c r="J1936" s="135"/>
      <c r="K1936" s="135"/>
      <c r="L1936" s="210" t="s">
        <v>45700</v>
      </c>
      <c r="M1936" s="94" t="s">
        <v>44468</v>
      </c>
      <c r="N1936" s="258">
        <v>2E-3</v>
      </c>
      <c r="O1936" s="107">
        <v>286000</v>
      </c>
      <c r="P1936" s="140">
        <f t="shared" si="46"/>
        <v>572</v>
      </c>
      <c r="Q1936" s="89" t="s">
        <v>52070</v>
      </c>
      <c r="R1936" s="292" t="s">
        <v>47643</v>
      </c>
      <c r="S1936" s="109">
        <v>591010000</v>
      </c>
      <c r="T1936" s="109">
        <v>0</v>
      </c>
    </row>
    <row r="1937" spans="2:20" ht="15" customHeight="1">
      <c r="B1937" s="135" t="s">
        <v>52673</v>
      </c>
      <c r="C1937" s="210" t="s">
        <v>44743</v>
      </c>
      <c r="D1937" s="135" t="s">
        <v>12050</v>
      </c>
      <c r="E1937" s="270" t="s">
        <v>43721</v>
      </c>
      <c r="F1937" s="135" t="s">
        <v>47792</v>
      </c>
      <c r="G1937" s="270" t="s">
        <v>43722</v>
      </c>
      <c r="H1937" s="270" t="s">
        <v>47793</v>
      </c>
      <c r="I1937" s="270" t="s">
        <v>43723</v>
      </c>
      <c r="J1937" s="135" t="s">
        <v>52674</v>
      </c>
      <c r="K1937" s="135" t="s">
        <v>47815</v>
      </c>
      <c r="L1937" s="210" t="s">
        <v>45700</v>
      </c>
      <c r="M1937" s="94" t="s">
        <v>44468</v>
      </c>
      <c r="N1937" s="258">
        <v>1.0999999999999999E-2</v>
      </c>
      <c r="O1937" s="107">
        <v>286000</v>
      </c>
      <c r="P1937" s="140">
        <f t="shared" si="46"/>
        <v>3146</v>
      </c>
      <c r="Q1937" s="89" t="s">
        <v>52070</v>
      </c>
      <c r="R1937" s="292" t="s">
        <v>47643</v>
      </c>
      <c r="S1937" s="109">
        <v>591010000</v>
      </c>
      <c r="T1937" s="109">
        <v>0</v>
      </c>
    </row>
    <row r="1938" spans="2:20" ht="15" customHeight="1">
      <c r="B1938" s="135" t="s">
        <v>52675</v>
      </c>
      <c r="C1938" s="210" t="s">
        <v>44743</v>
      </c>
      <c r="D1938" s="135" t="s">
        <v>12050</v>
      </c>
      <c r="E1938" s="270" t="s">
        <v>43721</v>
      </c>
      <c r="F1938" s="135" t="s">
        <v>47792</v>
      </c>
      <c r="G1938" s="270" t="s">
        <v>43722</v>
      </c>
      <c r="H1938" s="270" t="s">
        <v>47793</v>
      </c>
      <c r="I1938" s="270" t="s">
        <v>43723</v>
      </c>
      <c r="J1938" s="135" t="s">
        <v>47817</v>
      </c>
      <c r="K1938" s="135" t="s">
        <v>47818</v>
      </c>
      <c r="L1938" s="210" t="s">
        <v>45700</v>
      </c>
      <c r="M1938" s="94" t="s">
        <v>44468</v>
      </c>
      <c r="N1938" s="258">
        <v>7.0000000000000001E-3</v>
      </c>
      <c r="O1938" s="107">
        <v>327000</v>
      </c>
      <c r="P1938" s="140">
        <f t="shared" si="46"/>
        <v>2289</v>
      </c>
      <c r="Q1938" s="89" t="s">
        <v>52070</v>
      </c>
      <c r="R1938" s="292" t="s">
        <v>47643</v>
      </c>
      <c r="S1938" s="109">
        <v>591010000</v>
      </c>
      <c r="T1938" s="109">
        <v>0</v>
      </c>
    </row>
    <row r="1939" spans="2:20" ht="15" customHeight="1">
      <c r="B1939" s="135" t="s">
        <v>52676</v>
      </c>
      <c r="C1939" s="210" t="s">
        <v>44743</v>
      </c>
      <c r="D1939" s="135" t="s">
        <v>12050</v>
      </c>
      <c r="E1939" s="270" t="s">
        <v>43721</v>
      </c>
      <c r="F1939" s="135" t="s">
        <v>47792</v>
      </c>
      <c r="G1939" s="270" t="s">
        <v>43722</v>
      </c>
      <c r="H1939" s="270" t="s">
        <v>47793</v>
      </c>
      <c r="I1939" s="270" t="s">
        <v>43723</v>
      </c>
      <c r="J1939" s="135" t="s">
        <v>47820</v>
      </c>
      <c r="K1939" s="135" t="s">
        <v>47821</v>
      </c>
      <c r="L1939" s="210" t="s">
        <v>45700</v>
      </c>
      <c r="M1939" s="94" t="s">
        <v>44468</v>
      </c>
      <c r="N1939" s="258">
        <v>7.0000000000000001E-3</v>
      </c>
      <c r="O1939" s="273">
        <v>346000</v>
      </c>
      <c r="P1939" s="140">
        <f t="shared" si="46"/>
        <v>2422</v>
      </c>
      <c r="Q1939" s="89" t="s">
        <v>52070</v>
      </c>
      <c r="R1939" s="292" t="s">
        <v>47643</v>
      </c>
      <c r="S1939" s="109">
        <v>591010000</v>
      </c>
      <c r="T1939" s="109">
        <v>0</v>
      </c>
    </row>
    <row r="1940" spans="2:20" ht="15" customHeight="1">
      <c r="B1940" s="135" t="s">
        <v>52677</v>
      </c>
      <c r="C1940" s="210" t="s">
        <v>44743</v>
      </c>
      <c r="D1940" s="135" t="s">
        <v>12050</v>
      </c>
      <c r="E1940" s="270" t="s">
        <v>47835</v>
      </c>
      <c r="F1940" s="135" t="s">
        <v>44654</v>
      </c>
      <c r="G1940" s="270" t="s">
        <v>43729</v>
      </c>
      <c r="H1940" s="270" t="s">
        <v>47836</v>
      </c>
      <c r="I1940" s="270" t="s">
        <v>47837</v>
      </c>
      <c r="J1940" s="135" t="s">
        <v>47838</v>
      </c>
      <c r="K1940" s="135" t="s">
        <v>47839</v>
      </c>
      <c r="L1940" s="210" t="s">
        <v>45700</v>
      </c>
      <c r="M1940" s="94" t="s">
        <v>44468</v>
      </c>
      <c r="N1940" s="258">
        <v>0.08</v>
      </c>
      <c r="O1940" s="273">
        <v>344000</v>
      </c>
      <c r="P1940" s="140">
        <f t="shared" si="46"/>
        <v>27520</v>
      </c>
      <c r="Q1940" s="89" t="s">
        <v>52070</v>
      </c>
      <c r="R1940" s="292" t="s">
        <v>47643</v>
      </c>
      <c r="S1940" s="109">
        <v>591010000</v>
      </c>
      <c r="T1940" s="109">
        <v>0</v>
      </c>
    </row>
    <row r="1941" spans="2:20" ht="15" customHeight="1">
      <c r="B1941" s="135" t="s">
        <v>52678</v>
      </c>
      <c r="C1941" s="210" t="s">
        <v>44743</v>
      </c>
      <c r="D1941" s="135" t="s">
        <v>12050</v>
      </c>
      <c r="E1941" s="270" t="s">
        <v>47835</v>
      </c>
      <c r="F1941" s="135" t="s">
        <v>44654</v>
      </c>
      <c r="G1941" s="270" t="s">
        <v>43729</v>
      </c>
      <c r="H1941" s="270" t="s">
        <v>47836</v>
      </c>
      <c r="I1941" s="270" t="s">
        <v>47837</v>
      </c>
      <c r="J1941" s="135" t="s">
        <v>47841</v>
      </c>
      <c r="K1941" s="135" t="s">
        <v>47842</v>
      </c>
      <c r="L1941" s="210" t="s">
        <v>45700</v>
      </c>
      <c r="M1941" s="94" t="s">
        <v>44468</v>
      </c>
      <c r="N1941" s="258">
        <v>0.05</v>
      </c>
      <c r="O1941" s="107">
        <v>327000</v>
      </c>
      <c r="P1941" s="140">
        <f t="shared" si="46"/>
        <v>16350</v>
      </c>
      <c r="Q1941" s="89" t="s">
        <v>52070</v>
      </c>
      <c r="R1941" s="292" t="s">
        <v>47643</v>
      </c>
      <c r="S1941" s="109">
        <v>591010000</v>
      </c>
      <c r="T1941" s="109">
        <v>0</v>
      </c>
    </row>
    <row r="1942" spans="2:20" ht="15" customHeight="1">
      <c r="B1942" s="135" t="s">
        <v>52679</v>
      </c>
      <c r="C1942" s="210" t="s">
        <v>44743</v>
      </c>
      <c r="D1942" s="135" t="s">
        <v>12050</v>
      </c>
      <c r="E1942" s="270" t="s">
        <v>47846</v>
      </c>
      <c r="F1942" s="135" t="s">
        <v>47801</v>
      </c>
      <c r="G1942" s="270" t="s">
        <v>47802</v>
      </c>
      <c r="H1942" s="270" t="s">
        <v>47847</v>
      </c>
      <c r="I1942" s="270" t="s">
        <v>52680</v>
      </c>
      <c r="J1942" s="135"/>
      <c r="K1942" s="135"/>
      <c r="L1942" s="210" t="s">
        <v>45700</v>
      </c>
      <c r="M1942" s="94" t="s">
        <v>44468</v>
      </c>
      <c r="N1942" s="258">
        <v>1.2999999999999999E-2</v>
      </c>
      <c r="O1942" s="107">
        <v>345000</v>
      </c>
      <c r="P1942" s="140">
        <f t="shared" si="46"/>
        <v>4485</v>
      </c>
      <c r="Q1942" s="89" t="s">
        <v>52070</v>
      </c>
      <c r="R1942" s="292" t="s">
        <v>47643</v>
      </c>
      <c r="S1942" s="109">
        <v>591010000</v>
      </c>
      <c r="T1942" s="109">
        <v>0</v>
      </c>
    </row>
    <row r="1943" spans="2:20" ht="15" customHeight="1">
      <c r="B1943" s="135" t="s">
        <v>52681</v>
      </c>
      <c r="C1943" s="210" t="s">
        <v>44743</v>
      </c>
      <c r="D1943" s="135" t="s">
        <v>12050</v>
      </c>
      <c r="E1943" s="270" t="s">
        <v>47850</v>
      </c>
      <c r="F1943" s="135" t="s">
        <v>47801</v>
      </c>
      <c r="G1943" s="270" t="s">
        <v>47802</v>
      </c>
      <c r="H1943" s="270" t="s">
        <v>47851</v>
      </c>
      <c r="I1943" s="270" t="s">
        <v>47852</v>
      </c>
      <c r="J1943" s="135"/>
      <c r="K1943" s="135"/>
      <c r="L1943" s="210" t="s">
        <v>45700</v>
      </c>
      <c r="M1943" s="94" t="s">
        <v>44468</v>
      </c>
      <c r="N1943" s="258">
        <v>5.0000000000000001E-3</v>
      </c>
      <c r="O1943" s="107">
        <v>279000</v>
      </c>
      <c r="P1943" s="140">
        <f t="shared" si="46"/>
        <v>1395</v>
      </c>
      <c r="Q1943" s="89" t="s">
        <v>52070</v>
      </c>
      <c r="R1943" s="292" t="s">
        <v>47643</v>
      </c>
      <c r="S1943" s="109">
        <v>591010000</v>
      </c>
      <c r="T1943" s="109">
        <v>0</v>
      </c>
    </row>
    <row r="1944" spans="2:20" ht="15" customHeight="1">
      <c r="B1944" s="135" t="s">
        <v>52682</v>
      </c>
      <c r="C1944" s="210" t="s">
        <v>44743</v>
      </c>
      <c r="D1944" s="135" t="s">
        <v>12050</v>
      </c>
      <c r="E1944" s="270" t="s">
        <v>43721</v>
      </c>
      <c r="F1944" s="135" t="s">
        <v>47792</v>
      </c>
      <c r="G1944" s="270" t="s">
        <v>43722</v>
      </c>
      <c r="H1944" s="270" t="s">
        <v>47793</v>
      </c>
      <c r="I1944" s="270" t="s">
        <v>43723</v>
      </c>
      <c r="J1944" s="135" t="s">
        <v>47854</v>
      </c>
      <c r="K1944" s="135" t="s">
        <v>47855</v>
      </c>
      <c r="L1944" s="210" t="s">
        <v>45700</v>
      </c>
      <c r="M1944" s="94" t="s">
        <v>44468</v>
      </c>
      <c r="N1944" s="258">
        <v>4.4999999999999998E-2</v>
      </c>
      <c r="O1944" s="273">
        <v>345000</v>
      </c>
      <c r="P1944" s="140">
        <f t="shared" si="46"/>
        <v>15525</v>
      </c>
      <c r="Q1944" s="89" t="s">
        <v>52070</v>
      </c>
      <c r="R1944" s="292" t="s">
        <v>47643</v>
      </c>
      <c r="S1944" s="109">
        <v>591010000</v>
      </c>
      <c r="T1944" s="109">
        <v>0</v>
      </c>
    </row>
    <row r="1945" spans="2:20" ht="15" customHeight="1">
      <c r="B1945" s="135" t="s">
        <v>52683</v>
      </c>
      <c r="C1945" s="210" t="s">
        <v>44743</v>
      </c>
      <c r="D1945" s="135" t="s">
        <v>12050</v>
      </c>
      <c r="E1945" s="270" t="s">
        <v>43721</v>
      </c>
      <c r="F1945" s="135" t="s">
        <v>47792</v>
      </c>
      <c r="G1945" s="270" t="s">
        <v>43722</v>
      </c>
      <c r="H1945" s="270" t="s">
        <v>47793</v>
      </c>
      <c r="I1945" s="270" t="s">
        <v>43723</v>
      </c>
      <c r="J1945" s="135" t="s">
        <v>47873</v>
      </c>
      <c r="K1945" s="135" t="s">
        <v>47874</v>
      </c>
      <c r="L1945" s="210" t="s">
        <v>45700</v>
      </c>
      <c r="M1945" s="94" t="s">
        <v>44468</v>
      </c>
      <c r="N1945" s="258">
        <v>3.5000000000000003E-2</v>
      </c>
      <c r="O1945" s="107">
        <v>327000</v>
      </c>
      <c r="P1945" s="140">
        <f t="shared" si="46"/>
        <v>11445.000000000002</v>
      </c>
      <c r="Q1945" s="89" t="s">
        <v>52070</v>
      </c>
      <c r="R1945" s="292" t="s">
        <v>47643</v>
      </c>
      <c r="S1945" s="109">
        <v>591010000</v>
      </c>
      <c r="T1945" s="109">
        <v>0</v>
      </c>
    </row>
    <row r="1946" spans="2:20" ht="15" customHeight="1">
      <c r="B1946" s="135" t="s">
        <v>52684</v>
      </c>
      <c r="C1946" s="210" t="s">
        <v>44743</v>
      </c>
      <c r="D1946" s="135" t="s">
        <v>12050</v>
      </c>
      <c r="E1946" s="270" t="s">
        <v>47936</v>
      </c>
      <c r="F1946" s="135" t="s">
        <v>47924</v>
      </c>
      <c r="G1946" s="270" t="s">
        <v>44679</v>
      </c>
      <c r="H1946" s="270" t="s">
        <v>47937</v>
      </c>
      <c r="I1946" s="270" t="s">
        <v>47938</v>
      </c>
      <c r="J1946" s="135"/>
      <c r="K1946" s="135"/>
      <c r="L1946" s="210" t="s">
        <v>45700</v>
      </c>
      <c r="M1946" s="94" t="s">
        <v>44468</v>
      </c>
      <c r="N1946" s="258">
        <v>0.06</v>
      </c>
      <c r="O1946" s="107">
        <v>619000</v>
      </c>
      <c r="P1946" s="140">
        <f t="shared" si="46"/>
        <v>37140</v>
      </c>
      <c r="Q1946" s="89" t="s">
        <v>52070</v>
      </c>
      <c r="R1946" s="292" t="s">
        <v>47643</v>
      </c>
      <c r="S1946" s="109">
        <v>591010000</v>
      </c>
      <c r="T1946" s="109">
        <v>0</v>
      </c>
    </row>
    <row r="1947" spans="2:20" ht="15" customHeight="1">
      <c r="B1947" s="135" t="s">
        <v>52685</v>
      </c>
      <c r="C1947" s="210" t="s">
        <v>44743</v>
      </c>
      <c r="D1947" s="135" t="s">
        <v>12050</v>
      </c>
      <c r="E1947" s="270" t="s">
        <v>44692</v>
      </c>
      <c r="F1947" s="135" t="s">
        <v>47924</v>
      </c>
      <c r="G1947" s="270" t="s">
        <v>44679</v>
      </c>
      <c r="H1947" s="270" t="s">
        <v>44693</v>
      </c>
      <c r="I1947" s="270" t="s">
        <v>44694</v>
      </c>
      <c r="J1947" s="135"/>
      <c r="K1947" s="135"/>
      <c r="L1947" s="210" t="s">
        <v>45700</v>
      </c>
      <c r="M1947" s="94" t="s">
        <v>44468</v>
      </c>
      <c r="N1947" s="258">
        <v>1.0999999999999999E-2</v>
      </c>
      <c r="O1947" s="273">
        <v>349000</v>
      </c>
      <c r="P1947" s="140">
        <f t="shared" si="46"/>
        <v>3839</v>
      </c>
      <c r="Q1947" s="89" t="s">
        <v>52070</v>
      </c>
      <c r="R1947" s="292" t="s">
        <v>47643</v>
      </c>
      <c r="S1947" s="109">
        <v>591010000</v>
      </c>
      <c r="T1947" s="109">
        <v>0</v>
      </c>
    </row>
    <row r="1948" spans="2:20" ht="15" customHeight="1">
      <c r="B1948" s="135" t="s">
        <v>52686</v>
      </c>
      <c r="C1948" s="210" t="s">
        <v>44743</v>
      </c>
      <c r="D1948" s="135" t="s">
        <v>12050</v>
      </c>
      <c r="E1948" s="270" t="s">
        <v>47999</v>
      </c>
      <c r="F1948" s="135" t="s">
        <v>48000</v>
      </c>
      <c r="G1948" s="270" t="s">
        <v>43741</v>
      </c>
      <c r="H1948" s="270" t="s">
        <v>48001</v>
      </c>
      <c r="I1948" s="270" t="s">
        <v>48002</v>
      </c>
      <c r="J1948" s="135"/>
      <c r="K1948" s="135"/>
      <c r="L1948" s="210" t="s">
        <v>45700</v>
      </c>
      <c r="M1948" s="94" t="s">
        <v>44468</v>
      </c>
      <c r="N1948" s="258">
        <v>4.0000000000000001E-3</v>
      </c>
      <c r="O1948" s="273">
        <v>310000</v>
      </c>
      <c r="P1948" s="140">
        <f t="shared" si="46"/>
        <v>1240</v>
      </c>
      <c r="Q1948" s="89" t="s">
        <v>52070</v>
      </c>
      <c r="R1948" s="292" t="s">
        <v>47643</v>
      </c>
      <c r="S1948" s="109">
        <v>591010000</v>
      </c>
      <c r="T1948" s="109">
        <v>0</v>
      </c>
    </row>
    <row r="1949" spans="2:20" ht="15" customHeight="1">
      <c r="B1949" s="135" t="s">
        <v>52687</v>
      </c>
      <c r="C1949" s="210" t="s">
        <v>44743</v>
      </c>
      <c r="D1949" s="135" t="s">
        <v>12050</v>
      </c>
      <c r="E1949" s="270" t="s">
        <v>48004</v>
      </c>
      <c r="F1949" s="135" t="s">
        <v>48000</v>
      </c>
      <c r="G1949" s="270" t="s">
        <v>43741</v>
      </c>
      <c r="H1949" s="270" t="s">
        <v>48005</v>
      </c>
      <c r="I1949" s="270" t="s">
        <v>48006</v>
      </c>
      <c r="J1949" s="135"/>
      <c r="K1949" s="135"/>
      <c r="L1949" s="210" t="s">
        <v>45700</v>
      </c>
      <c r="M1949" s="94" t="s">
        <v>44468</v>
      </c>
      <c r="N1949" s="258">
        <v>8.0000000000000002E-3</v>
      </c>
      <c r="O1949" s="115">
        <v>310000</v>
      </c>
      <c r="P1949" s="140">
        <f t="shared" si="46"/>
        <v>2480</v>
      </c>
      <c r="Q1949" s="89" t="s">
        <v>52070</v>
      </c>
      <c r="R1949" s="292" t="s">
        <v>47643</v>
      </c>
      <c r="S1949" s="109">
        <v>591010000</v>
      </c>
      <c r="T1949" s="109">
        <v>0</v>
      </c>
    </row>
    <row r="1950" spans="2:20" ht="15" customHeight="1">
      <c r="B1950" s="135" t="s">
        <v>52688</v>
      </c>
      <c r="C1950" s="210" t="s">
        <v>44743</v>
      </c>
      <c r="D1950" s="135" t="s">
        <v>12050</v>
      </c>
      <c r="E1950" s="270" t="s">
        <v>48008</v>
      </c>
      <c r="F1950" s="135" t="s">
        <v>48000</v>
      </c>
      <c r="G1950" s="270" t="s">
        <v>43741</v>
      </c>
      <c r="H1950" s="270" t="s">
        <v>48009</v>
      </c>
      <c r="I1950" s="270" t="s">
        <v>48010</v>
      </c>
      <c r="J1950" s="135"/>
      <c r="K1950" s="135"/>
      <c r="L1950" s="210" t="s">
        <v>45700</v>
      </c>
      <c r="M1950" s="94" t="s">
        <v>44468</v>
      </c>
      <c r="N1950" s="258">
        <v>6.0000000000000001E-3</v>
      </c>
      <c r="O1950" s="273">
        <v>310000</v>
      </c>
      <c r="P1950" s="140">
        <f t="shared" si="46"/>
        <v>1860</v>
      </c>
      <c r="Q1950" s="89" t="s">
        <v>52070</v>
      </c>
      <c r="R1950" s="292" t="s">
        <v>47643</v>
      </c>
      <c r="S1950" s="109">
        <v>591010000</v>
      </c>
      <c r="T1950" s="109">
        <v>0</v>
      </c>
    </row>
    <row r="1951" spans="2:20" ht="15" customHeight="1">
      <c r="B1951" s="135" t="s">
        <v>52689</v>
      </c>
      <c r="C1951" s="210" t="s">
        <v>44743</v>
      </c>
      <c r="D1951" s="135" t="s">
        <v>12050</v>
      </c>
      <c r="E1951" s="270" t="s">
        <v>48015</v>
      </c>
      <c r="F1951" s="135" t="s">
        <v>48012</v>
      </c>
      <c r="G1951" s="270" t="s">
        <v>44717</v>
      </c>
      <c r="H1951" s="270" t="s">
        <v>48016</v>
      </c>
      <c r="I1951" s="270" t="s">
        <v>48017</v>
      </c>
      <c r="J1951" s="135"/>
      <c r="K1951" s="135"/>
      <c r="L1951" s="210" t="s">
        <v>45700</v>
      </c>
      <c r="M1951" s="94" t="s">
        <v>44468</v>
      </c>
      <c r="N1951" s="258">
        <v>4.4999999999999998E-2</v>
      </c>
      <c r="O1951" s="273">
        <v>446000</v>
      </c>
      <c r="P1951" s="140">
        <f t="shared" si="46"/>
        <v>20070</v>
      </c>
      <c r="Q1951" s="89" t="s">
        <v>52070</v>
      </c>
      <c r="R1951" s="292" t="s">
        <v>47643</v>
      </c>
      <c r="S1951" s="109">
        <v>591010000</v>
      </c>
      <c r="T1951" s="109">
        <v>0</v>
      </c>
    </row>
    <row r="1952" spans="2:20" ht="15" customHeight="1">
      <c r="B1952" s="135" t="s">
        <v>52690</v>
      </c>
      <c r="C1952" s="210" t="s">
        <v>44743</v>
      </c>
      <c r="D1952" s="135" t="s">
        <v>12050</v>
      </c>
      <c r="E1952" s="270" t="s">
        <v>48029</v>
      </c>
      <c r="F1952" s="135" t="s">
        <v>48024</v>
      </c>
      <c r="G1952" s="270" t="s">
        <v>48025</v>
      </c>
      <c r="H1952" s="135" t="s">
        <v>48030</v>
      </c>
      <c r="I1952" s="270" t="s">
        <v>48031</v>
      </c>
      <c r="J1952" s="135"/>
      <c r="K1952" s="135"/>
      <c r="L1952" s="210" t="s">
        <v>45700</v>
      </c>
      <c r="M1952" s="94" t="s">
        <v>44468</v>
      </c>
      <c r="N1952" s="258">
        <v>0.02</v>
      </c>
      <c r="O1952" s="115">
        <v>619000</v>
      </c>
      <c r="P1952" s="140">
        <f t="shared" si="46"/>
        <v>12380</v>
      </c>
      <c r="Q1952" s="89" t="s">
        <v>52070</v>
      </c>
      <c r="R1952" s="292" t="s">
        <v>47643</v>
      </c>
      <c r="S1952" s="109">
        <v>591010000</v>
      </c>
      <c r="T1952" s="109">
        <v>0</v>
      </c>
    </row>
    <row r="1953" spans="2:20" ht="15" customHeight="1">
      <c r="B1953" s="135" t="s">
        <v>52691</v>
      </c>
      <c r="C1953" s="210" t="s">
        <v>44743</v>
      </c>
      <c r="D1953" s="135" t="s">
        <v>12050</v>
      </c>
      <c r="E1953" s="270" t="s">
        <v>48037</v>
      </c>
      <c r="F1953" s="135" t="s">
        <v>48024</v>
      </c>
      <c r="G1953" s="270" t="s">
        <v>48025</v>
      </c>
      <c r="H1953" s="135" t="s">
        <v>48038</v>
      </c>
      <c r="I1953" s="270" t="s">
        <v>48039</v>
      </c>
      <c r="J1953" s="135"/>
      <c r="K1953" s="135"/>
      <c r="L1953" s="210" t="s">
        <v>45700</v>
      </c>
      <c r="M1953" s="94" t="s">
        <v>44468</v>
      </c>
      <c r="N1953" s="258">
        <v>1E-3</v>
      </c>
      <c r="O1953" s="115">
        <v>697000</v>
      </c>
      <c r="P1953" s="140">
        <f t="shared" si="46"/>
        <v>697</v>
      </c>
      <c r="Q1953" s="89" t="s">
        <v>52070</v>
      </c>
      <c r="R1953" s="292" t="s">
        <v>47643</v>
      </c>
      <c r="S1953" s="109">
        <v>591010000</v>
      </c>
      <c r="T1953" s="109">
        <v>0</v>
      </c>
    </row>
    <row r="1954" spans="2:20" ht="15" customHeight="1">
      <c r="B1954" s="135" t="s">
        <v>52692</v>
      </c>
      <c r="C1954" s="210" t="s">
        <v>44743</v>
      </c>
      <c r="D1954" s="135" t="s">
        <v>12050</v>
      </c>
      <c r="E1954" s="270" t="s">
        <v>48049</v>
      </c>
      <c r="F1954" s="135" t="s">
        <v>48024</v>
      </c>
      <c r="G1954" s="270" t="s">
        <v>48025</v>
      </c>
      <c r="H1954" s="135" t="s">
        <v>48050</v>
      </c>
      <c r="I1954" s="270" t="s">
        <v>48051</v>
      </c>
      <c r="J1954" s="135"/>
      <c r="K1954" s="135"/>
      <c r="L1954" s="210" t="s">
        <v>45700</v>
      </c>
      <c r="M1954" s="94" t="s">
        <v>44468</v>
      </c>
      <c r="N1954" s="258">
        <v>1E-3</v>
      </c>
      <c r="O1954" s="115">
        <v>619000</v>
      </c>
      <c r="P1954" s="140">
        <f t="shared" si="46"/>
        <v>619</v>
      </c>
      <c r="Q1954" s="89" t="s">
        <v>52070</v>
      </c>
      <c r="R1954" s="292" t="s">
        <v>47643</v>
      </c>
      <c r="S1954" s="109">
        <v>591010000</v>
      </c>
      <c r="T1954" s="109">
        <v>0</v>
      </c>
    </row>
    <row r="1955" spans="2:20" ht="15" customHeight="1">
      <c r="B1955" s="135" t="s">
        <v>52693</v>
      </c>
      <c r="C1955" s="210" t="s">
        <v>44743</v>
      </c>
      <c r="D1955" s="135" t="s">
        <v>12050</v>
      </c>
      <c r="E1955" s="270" t="s">
        <v>48074</v>
      </c>
      <c r="F1955" s="135" t="s">
        <v>48024</v>
      </c>
      <c r="G1955" s="270" t="s">
        <v>48025</v>
      </c>
      <c r="H1955" s="135" t="s">
        <v>48075</v>
      </c>
      <c r="I1955" s="270" t="s">
        <v>48076</v>
      </c>
      <c r="J1955" s="135"/>
      <c r="K1955" s="135"/>
      <c r="L1955" s="210" t="s">
        <v>45700</v>
      </c>
      <c r="M1955" s="94" t="s">
        <v>44468</v>
      </c>
      <c r="N1955" s="258">
        <v>4.2999999999999997E-2</v>
      </c>
      <c r="O1955" s="115">
        <v>619000</v>
      </c>
      <c r="P1955" s="140">
        <f t="shared" si="46"/>
        <v>26616.999999999996</v>
      </c>
      <c r="Q1955" s="89" t="s">
        <v>52070</v>
      </c>
      <c r="R1955" s="292" t="s">
        <v>47643</v>
      </c>
      <c r="S1955" s="109">
        <v>591010000</v>
      </c>
      <c r="T1955" s="109">
        <v>0</v>
      </c>
    </row>
    <row r="1956" spans="2:20" ht="15" customHeight="1">
      <c r="B1956" s="135" t="s">
        <v>52694</v>
      </c>
      <c r="C1956" s="210" t="s">
        <v>44743</v>
      </c>
      <c r="D1956" s="135" t="s">
        <v>12050</v>
      </c>
      <c r="E1956" s="270" t="s">
        <v>48078</v>
      </c>
      <c r="F1956" s="135" t="s">
        <v>48024</v>
      </c>
      <c r="G1956" s="270" t="s">
        <v>48025</v>
      </c>
      <c r="H1956" s="135" t="s">
        <v>48079</v>
      </c>
      <c r="I1956" s="270" t="s">
        <v>48080</v>
      </c>
      <c r="J1956" s="135"/>
      <c r="K1956" s="135"/>
      <c r="L1956" s="210" t="s">
        <v>45700</v>
      </c>
      <c r="M1956" s="94" t="s">
        <v>44468</v>
      </c>
      <c r="N1956" s="258">
        <v>0.1</v>
      </c>
      <c r="O1956" s="115">
        <v>619000</v>
      </c>
      <c r="P1956" s="140">
        <f t="shared" si="46"/>
        <v>61900</v>
      </c>
      <c r="Q1956" s="89" t="s">
        <v>52070</v>
      </c>
      <c r="R1956" s="292" t="s">
        <v>47643</v>
      </c>
      <c r="S1956" s="109">
        <v>591010000</v>
      </c>
      <c r="T1956" s="109">
        <v>0</v>
      </c>
    </row>
    <row r="1957" spans="2:20" ht="15" customHeight="1">
      <c r="B1957" s="135" t="s">
        <v>52695</v>
      </c>
      <c r="C1957" s="210" t="s">
        <v>44743</v>
      </c>
      <c r="D1957" s="90" t="s">
        <v>12050</v>
      </c>
      <c r="E1957" s="135" t="s">
        <v>52696</v>
      </c>
      <c r="F1957" s="135" t="s">
        <v>46551</v>
      </c>
      <c r="G1957" s="135" t="s">
        <v>46551</v>
      </c>
      <c r="H1957" s="135" t="s">
        <v>52697</v>
      </c>
      <c r="I1957" s="135" t="s">
        <v>50847</v>
      </c>
      <c r="J1957" s="135" t="s">
        <v>52698</v>
      </c>
      <c r="K1957" s="135" t="s">
        <v>52699</v>
      </c>
      <c r="L1957" s="210" t="s">
        <v>45700</v>
      </c>
      <c r="M1957" s="82" t="s">
        <v>43499</v>
      </c>
      <c r="N1957" s="293">
        <v>37</v>
      </c>
      <c r="O1957" s="294">
        <v>550</v>
      </c>
      <c r="P1957" s="140">
        <f t="shared" si="46"/>
        <v>20350</v>
      </c>
      <c r="Q1957" s="224" t="s">
        <v>12042</v>
      </c>
      <c r="R1957" s="109" t="s">
        <v>50963</v>
      </c>
      <c r="S1957" s="133">
        <v>591010000</v>
      </c>
      <c r="T1957" s="217">
        <v>0</v>
      </c>
    </row>
    <row r="1958" spans="2:20" ht="15" customHeight="1">
      <c r="B1958" s="135" t="s">
        <v>52700</v>
      </c>
      <c r="C1958" s="210" t="s">
        <v>44743</v>
      </c>
      <c r="D1958" s="90" t="s">
        <v>12050</v>
      </c>
      <c r="E1958" s="135" t="s">
        <v>52696</v>
      </c>
      <c r="F1958" s="135" t="s">
        <v>46551</v>
      </c>
      <c r="G1958" s="135" t="s">
        <v>46551</v>
      </c>
      <c r="H1958" s="135" t="s">
        <v>52697</v>
      </c>
      <c r="I1958" s="135" t="s">
        <v>50847</v>
      </c>
      <c r="J1958" s="135" t="s">
        <v>52701</v>
      </c>
      <c r="K1958" s="135" t="s">
        <v>52702</v>
      </c>
      <c r="L1958" s="210" t="s">
        <v>45700</v>
      </c>
      <c r="M1958" s="82" t="s">
        <v>43499</v>
      </c>
      <c r="N1958" s="293">
        <v>31</v>
      </c>
      <c r="O1958" s="294">
        <v>550</v>
      </c>
      <c r="P1958" s="140">
        <f t="shared" si="46"/>
        <v>17050</v>
      </c>
      <c r="Q1958" s="224" t="s">
        <v>12042</v>
      </c>
      <c r="R1958" s="109" t="s">
        <v>50963</v>
      </c>
      <c r="S1958" s="133">
        <v>591010000</v>
      </c>
      <c r="T1958" s="217">
        <v>0</v>
      </c>
    </row>
    <row r="1959" spans="2:20" ht="15" customHeight="1">
      <c r="B1959" s="135" t="s">
        <v>52703</v>
      </c>
      <c r="C1959" s="210" t="s">
        <v>44743</v>
      </c>
      <c r="D1959" s="90" t="s">
        <v>12050</v>
      </c>
      <c r="E1959" s="270" t="s">
        <v>52704</v>
      </c>
      <c r="F1959" s="270" t="s">
        <v>52705</v>
      </c>
      <c r="G1959" s="270" t="s">
        <v>50764</v>
      </c>
      <c r="H1959" s="270" t="s">
        <v>52706</v>
      </c>
      <c r="I1959" s="270" t="s">
        <v>52707</v>
      </c>
      <c r="J1959" s="135" t="s">
        <v>52708</v>
      </c>
      <c r="K1959" s="135" t="s">
        <v>52709</v>
      </c>
      <c r="L1959" s="210" t="s">
        <v>45700</v>
      </c>
      <c r="M1959" s="104" t="s">
        <v>43871</v>
      </c>
      <c r="N1959" s="246">
        <v>110</v>
      </c>
      <c r="O1959" s="294">
        <v>1300</v>
      </c>
      <c r="P1959" s="140">
        <f t="shared" si="46"/>
        <v>143000</v>
      </c>
      <c r="Q1959" s="224" t="s">
        <v>12042</v>
      </c>
      <c r="R1959" s="109" t="s">
        <v>50963</v>
      </c>
      <c r="S1959" s="133">
        <v>591010000</v>
      </c>
      <c r="T1959" s="217">
        <v>0</v>
      </c>
    </row>
    <row r="1960" spans="2:20" ht="15" customHeight="1">
      <c r="B1960" s="135" t="s">
        <v>52710</v>
      </c>
      <c r="C1960" s="210" t="s">
        <v>44743</v>
      </c>
      <c r="D1960" s="90" t="s">
        <v>12050</v>
      </c>
      <c r="E1960" s="270" t="s">
        <v>52704</v>
      </c>
      <c r="F1960" s="270" t="s">
        <v>52705</v>
      </c>
      <c r="G1960" s="270" t="s">
        <v>50764</v>
      </c>
      <c r="H1960" s="270" t="s">
        <v>52706</v>
      </c>
      <c r="I1960" s="270" t="s">
        <v>52707</v>
      </c>
      <c r="J1960" s="299" t="s">
        <v>52708</v>
      </c>
      <c r="K1960" s="299" t="s">
        <v>52711</v>
      </c>
      <c r="L1960" s="210" t="s">
        <v>45700</v>
      </c>
      <c r="M1960" s="104" t="s">
        <v>43871</v>
      </c>
      <c r="N1960" s="246">
        <v>30</v>
      </c>
      <c r="O1960" s="246">
        <v>1300</v>
      </c>
      <c r="P1960" s="140">
        <f t="shared" si="46"/>
        <v>39000</v>
      </c>
      <c r="Q1960" s="296" t="s">
        <v>12042</v>
      </c>
      <c r="R1960" s="109" t="s">
        <v>50963</v>
      </c>
      <c r="S1960" s="133">
        <v>591010000</v>
      </c>
      <c r="T1960" s="217">
        <v>0</v>
      </c>
    </row>
    <row r="1961" spans="2:20" ht="15" customHeight="1">
      <c r="B1961" s="135" t="s">
        <v>52712</v>
      </c>
      <c r="C1961" s="210" t="s">
        <v>44743</v>
      </c>
      <c r="D1961" s="90" t="s">
        <v>12050</v>
      </c>
      <c r="E1961" s="270" t="s">
        <v>52713</v>
      </c>
      <c r="F1961" s="270" t="s">
        <v>52714</v>
      </c>
      <c r="G1961" s="270" t="s">
        <v>52714</v>
      </c>
      <c r="H1961" s="270" t="s">
        <v>52715</v>
      </c>
      <c r="I1961" s="270" t="s">
        <v>52716</v>
      </c>
      <c r="J1961" s="422"/>
      <c r="K1961" s="422"/>
      <c r="L1961" s="210" t="s">
        <v>45700</v>
      </c>
      <c r="M1961" s="82" t="s">
        <v>43871</v>
      </c>
      <c r="N1961" s="246">
        <v>10</v>
      </c>
      <c r="O1961" s="246">
        <v>24000</v>
      </c>
      <c r="P1961" s="140">
        <f t="shared" si="46"/>
        <v>240000</v>
      </c>
      <c r="Q1961" s="224" t="s">
        <v>12042</v>
      </c>
      <c r="R1961" s="109" t="s">
        <v>43759</v>
      </c>
      <c r="S1961" s="133">
        <v>591010000</v>
      </c>
      <c r="T1961" s="217">
        <v>100</v>
      </c>
    </row>
    <row r="1962" spans="2:20" ht="15" customHeight="1">
      <c r="B1962" s="135" t="s">
        <v>52717</v>
      </c>
      <c r="C1962" s="210" t="s">
        <v>44743</v>
      </c>
      <c r="D1962" s="210" t="s">
        <v>12050</v>
      </c>
      <c r="E1962" s="212" t="s">
        <v>52718</v>
      </c>
      <c r="F1962" s="212" t="s">
        <v>49171</v>
      </c>
      <c r="G1962" s="212" t="s">
        <v>49171</v>
      </c>
      <c r="H1962" s="419" t="s">
        <v>52719</v>
      </c>
      <c r="I1962" s="270" t="s">
        <v>52720</v>
      </c>
      <c r="J1962" s="212" t="s">
        <v>52721</v>
      </c>
      <c r="K1962" s="212" t="s">
        <v>52721</v>
      </c>
      <c r="L1962" s="210" t="s">
        <v>45700</v>
      </c>
      <c r="M1962" s="82" t="s">
        <v>43499</v>
      </c>
      <c r="N1962" s="128">
        <v>6</v>
      </c>
      <c r="O1962" s="128">
        <v>42000</v>
      </c>
      <c r="P1962" s="140">
        <f t="shared" si="46"/>
        <v>252000</v>
      </c>
      <c r="Q1962" s="89" t="s">
        <v>12042</v>
      </c>
      <c r="R1962" s="89" t="s">
        <v>46158</v>
      </c>
      <c r="S1962" s="129">
        <v>591010000</v>
      </c>
      <c r="T1962" s="93">
        <v>100</v>
      </c>
    </row>
    <row r="1963" spans="2:20" ht="15" customHeight="1">
      <c r="B1963" s="135" t="s">
        <v>52722</v>
      </c>
      <c r="C1963" s="210" t="s">
        <v>44743</v>
      </c>
      <c r="D1963" s="210" t="s">
        <v>12050</v>
      </c>
      <c r="E1963" s="212" t="s">
        <v>52723</v>
      </c>
      <c r="F1963" s="212" t="s">
        <v>47247</v>
      </c>
      <c r="G1963" s="212" t="s">
        <v>47247</v>
      </c>
      <c r="H1963" s="419" t="s">
        <v>52724</v>
      </c>
      <c r="I1963" s="270" t="s">
        <v>52725</v>
      </c>
      <c r="J1963" s="212" t="s">
        <v>52726</v>
      </c>
      <c r="K1963" s="212" t="s">
        <v>52726</v>
      </c>
      <c r="L1963" s="210" t="s">
        <v>45700</v>
      </c>
      <c r="M1963" s="82" t="s">
        <v>43499</v>
      </c>
      <c r="N1963" s="128">
        <v>4</v>
      </c>
      <c r="O1963" s="128">
        <v>42000</v>
      </c>
      <c r="P1963" s="140">
        <f t="shared" si="46"/>
        <v>168000</v>
      </c>
      <c r="Q1963" s="89" t="s">
        <v>12042</v>
      </c>
      <c r="R1963" s="89" t="s">
        <v>46158</v>
      </c>
      <c r="S1963" s="129">
        <v>591010000</v>
      </c>
      <c r="T1963" s="93">
        <v>100</v>
      </c>
    </row>
    <row r="1964" spans="2:20" ht="15" customHeight="1">
      <c r="B1964" s="135" t="s">
        <v>52727</v>
      </c>
      <c r="C1964" s="210" t="s">
        <v>44743</v>
      </c>
      <c r="D1964" s="210" t="s">
        <v>12050</v>
      </c>
      <c r="E1964" s="135" t="s">
        <v>52728</v>
      </c>
      <c r="F1964" s="135" t="s">
        <v>52729</v>
      </c>
      <c r="G1964" s="135" t="s">
        <v>52730</v>
      </c>
      <c r="H1964" s="135" t="s">
        <v>52731</v>
      </c>
      <c r="I1964" s="135" t="s">
        <v>52732</v>
      </c>
      <c r="J1964" s="135" t="s">
        <v>52733</v>
      </c>
      <c r="K1964" s="135" t="s">
        <v>52734</v>
      </c>
      <c r="L1964" s="210" t="s">
        <v>45700</v>
      </c>
      <c r="M1964" s="84" t="s">
        <v>43499</v>
      </c>
      <c r="N1964" s="97">
        <v>4</v>
      </c>
      <c r="O1964" s="97">
        <v>16000</v>
      </c>
      <c r="P1964" s="140">
        <f t="shared" si="46"/>
        <v>64000</v>
      </c>
      <c r="Q1964" s="89" t="s">
        <v>12042</v>
      </c>
      <c r="R1964" s="251" t="s">
        <v>44915</v>
      </c>
      <c r="S1964" s="129">
        <v>591010000</v>
      </c>
      <c r="T1964" s="93">
        <v>100</v>
      </c>
    </row>
    <row r="1965" spans="2:20" ht="15" customHeight="1">
      <c r="B1965" s="135" t="s">
        <v>52735</v>
      </c>
      <c r="C1965" s="210" t="s">
        <v>44743</v>
      </c>
      <c r="D1965" s="404" t="s">
        <v>12050</v>
      </c>
      <c r="E1965" s="420" t="s">
        <v>50844</v>
      </c>
      <c r="F1965" s="135" t="s">
        <v>46551</v>
      </c>
      <c r="G1965" s="135" t="s">
        <v>46551</v>
      </c>
      <c r="H1965" s="135" t="s">
        <v>51433</v>
      </c>
      <c r="I1965" s="135" t="s">
        <v>50847</v>
      </c>
      <c r="J1965" s="135" t="s">
        <v>52736</v>
      </c>
      <c r="K1965" s="135" t="s">
        <v>52737</v>
      </c>
      <c r="L1965" s="135" t="s">
        <v>45700</v>
      </c>
      <c r="M1965" s="87" t="s">
        <v>44419</v>
      </c>
      <c r="N1965" s="297">
        <v>30</v>
      </c>
      <c r="O1965" s="246">
        <v>620</v>
      </c>
      <c r="P1965" s="140">
        <f t="shared" si="46"/>
        <v>18600</v>
      </c>
      <c r="Q1965" s="141" t="s">
        <v>52070</v>
      </c>
      <c r="R1965" s="119" t="s">
        <v>52738</v>
      </c>
      <c r="S1965" s="119">
        <v>591010000</v>
      </c>
      <c r="T1965" s="116">
        <v>0</v>
      </c>
    </row>
    <row r="1966" spans="2:20" ht="15" customHeight="1">
      <c r="B1966" s="135" t="s">
        <v>52739</v>
      </c>
      <c r="C1966" s="210" t="s">
        <v>44743</v>
      </c>
      <c r="D1966" s="404" t="s">
        <v>12050</v>
      </c>
      <c r="E1966" s="135" t="s">
        <v>50826</v>
      </c>
      <c r="F1966" s="135" t="s">
        <v>50813</v>
      </c>
      <c r="G1966" s="270" t="s">
        <v>48989</v>
      </c>
      <c r="H1966" s="301" t="s">
        <v>50827</v>
      </c>
      <c r="I1966" s="135" t="s">
        <v>50828</v>
      </c>
      <c r="J1966" s="301" t="s">
        <v>50829</v>
      </c>
      <c r="K1966" s="301" t="s">
        <v>50830</v>
      </c>
      <c r="L1966" s="210" t="s">
        <v>45700</v>
      </c>
      <c r="M1966" s="103" t="s">
        <v>50818</v>
      </c>
      <c r="N1966" s="297">
        <v>3</v>
      </c>
      <c r="O1966" s="246">
        <v>2800</v>
      </c>
      <c r="P1966" s="140">
        <f t="shared" si="46"/>
        <v>8400</v>
      </c>
      <c r="Q1966" s="141" t="s">
        <v>52070</v>
      </c>
      <c r="R1966" s="119" t="s">
        <v>52738</v>
      </c>
      <c r="S1966" s="119">
        <v>591010000</v>
      </c>
      <c r="T1966" s="116">
        <v>0</v>
      </c>
    </row>
    <row r="1967" spans="2:20" ht="15" customHeight="1">
      <c r="B1967" s="135" t="s">
        <v>52740</v>
      </c>
      <c r="C1967" s="210" t="s">
        <v>44743</v>
      </c>
      <c r="D1967" s="404" t="s">
        <v>12050</v>
      </c>
      <c r="E1967" s="135" t="s">
        <v>52741</v>
      </c>
      <c r="F1967" s="135" t="s">
        <v>45715</v>
      </c>
      <c r="G1967" s="135" t="s">
        <v>43722</v>
      </c>
      <c r="H1967" s="135" t="s">
        <v>52742</v>
      </c>
      <c r="I1967" s="135" t="s">
        <v>52743</v>
      </c>
      <c r="J1967" s="135" t="s">
        <v>52744</v>
      </c>
      <c r="K1967" s="135" t="s">
        <v>52745</v>
      </c>
      <c r="L1967" s="210" t="s">
        <v>45700</v>
      </c>
      <c r="M1967" s="103" t="s">
        <v>47170</v>
      </c>
      <c r="N1967" s="297">
        <v>48</v>
      </c>
      <c r="O1967" s="107">
        <v>2166.6668</v>
      </c>
      <c r="P1967" s="140">
        <f t="shared" si="46"/>
        <v>104000.0064</v>
      </c>
      <c r="Q1967" s="141" t="s">
        <v>52070</v>
      </c>
      <c r="R1967" s="119" t="s">
        <v>52738</v>
      </c>
      <c r="S1967" s="119">
        <v>591010000</v>
      </c>
      <c r="T1967" s="116">
        <v>0</v>
      </c>
    </row>
    <row r="1968" spans="2:20" ht="15" customHeight="1">
      <c r="B1968" s="135" t="s">
        <v>52746</v>
      </c>
      <c r="C1968" s="210" t="s">
        <v>44743</v>
      </c>
      <c r="D1968" s="404" t="s">
        <v>12050</v>
      </c>
      <c r="E1968" s="270" t="s">
        <v>52747</v>
      </c>
      <c r="F1968" s="270" t="s">
        <v>48989</v>
      </c>
      <c r="G1968" s="270" t="s">
        <v>48989</v>
      </c>
      <c r="H1968" s="270" t="s">
        <v>52748</v>
      </c>
      <c r="I1968" s="270" t="s">
        <v>52749</v>
      </c>
      <c r="J1968" s="301" t="s">
        <v>52750</v>
      </c>
      <c r="K1968" s="301" t="s">
        <v>52751</v>
      </c>
      <c r="L1968" s="210" t="s">
        <v>45700</v>
      </c>
      <c r="M1968" s="103" t="s">
        <v>50818</v>
      </c>
      <c r="N1968" s="297">
        <v>3</v>
      </c>
      <c r="O1968" s="246">
        <v>800</v>
      </c>
      <c r="P1968" s="140">
        <f t="shared" si="46"/>
        <v>2400</v>
      </c>
      <c r="Q1968" s="141" t="s">
        <v>52070</v>
      </c>
      <c r="R1968" s="119" t="s">
        <v>52738</v>
      </c>
      <c r="S1968" s="119">
        <v>591010000</v>
      </c>
      <c r="T1968" s="116">
        <v>0</v>
      </c>
    </row>
    <row r="1969" spans="2:20" ht="15" customHeight="1">
      <c r="B1969" s="135" t="s">
        <v>52752</v>
      </c>
      <c r="C1969" s="210" t="s">
        <v>44743</v>
      </c>
      <c r="D1969" s="404" t="s">
        <v>12050</v>
      </c>
      <c r="E1969" s="135" t="s">
        <v>49843</v>
      </c>
      <c r="F1969" s="135" t="s">
        <v>49844</v>
      </c>
      <c r="G1969" s="404" t="s">
        <v>49845</v>
      </c>
      <c r="H1969" s="135" t="s">
        <v>52753</v>
      </c>
      <c r="I1969" s="135" t="s">
        <v>49847</v>
      </c>
      <c r="J1969" s="135"/>
      <c r="K1969" s="135"/>
      <c r="L1969" s="210" t="s">
        <v>45700</v>
      </c>
      <c r="M1969" s="103" t="s">
        <v>48495</v>
      </c>
      <c r="N1969" s="297">
        <v>9</v>
      </c>
      <c r="O1969" s="246">
        <v>400</v>
      </c>
      <c r="P1969" s="140">
        <f t="shared" ref="P1969:P2032" si="47">IFERROR(N1969*O1969,0)</f>
        <v>3600</v>
      </c>
      <c r="Q1969" s="141" t="s">
        <v>52070</v>
      </c>
      <c r="R1969" s="119" t="s">
        <v>52738</v>
      </c>
      <c r="S1969" s="119">
        <v>591010000</v>
      </c>
      <c r="T1969" s="116">
        <v>0</v>
      </c>
    </row>
    <row r="1970" spans="2:20" ht="15" customHeight="1">
      <c r="B1970" s="135" t="s">
        <v>52754</v>
      </c>
      <c r="C1970" s="210" t="s">
        <v>44743</v>
      </c>
      <c r="D1970" s="404" t="s">
        <v>12050</v>
      </c>
      <c r="E1970" s="135" t="s">
        <v>52100</v>
      </c>
      <c r="F1970" s="135" t="s">
        <v>52755</v>
      </c>
      <c r="G1970" s="135" t="s">
        <v>46684</v>
      </c>
      <c r="H1970" s="135" t="s">
        <v>52756</v>
      </c>
      <c r="I1970" s="135" t="s">
        <v>46686</v>
      </c>
      <c r="J1970" s="301" t="s">
        <v>52757</v>
      </c>
      <c r="K1970" s="301" t="s">
        <v>52758</v>
      </c>
      <c r="L1970" s="210" t="s">
        <v>45700</v>
      </c>
      <c r="M1970" s="87" t="s">
        <v>43499</v>
      </c>
      <c r="N1970" s="297">
        <v>300</v>
      </c>
      <c r="O1970" s="246">
        <v>6</v>
      </c>
      <c r="P1970" s="140">
        <f t="shared" si="47"/>
        <v>1800</v>
      </c>
      <c r="Q1970" s="141" t="s">
        <v>52070</v>
      </c>
      <c r="R1970" s="119" t="s">
        <v>52738</v>
      </c>
      <c r="S1970" s="119">
        <v>591010000</v>
      </c>
      <c r="T1970" s="116">
        <v>0</v>
      </c>
    </row>
    <row r="1971" spans="2:20" ht="15" customHeight="1">
      <c r="B1971" s="135" t="s">
        <v>52759</v>
      </c>
      <c r="C1971" s="210" t="s">
        <v>44743</v>
      </c>
      <c r="D1971" s="404" t="s">
        <v>12050</v>
      </c>
      <c r="E1971" s="135" t="s">
        <v>48779</v>
      </c>
      <c r="F1971" s="135" t="s">
        <v>46727</v>
      </c>
      <c r="G1971" s="135" t="s">
        <v>46728</v>
      </c>
      <c r="H1971" s="135" t="s">
        <v>52760</v>
      </c>
      <c r="I1971" s="135" t="s">
        <v>48782</v>
      </c>
      <c r="J1971" s="135" t="s">
        <v>52761</v>
      </c>
      <c r="K1971" s="135" t="s">
        <v>52761</v>
      </c>
      <c r="L1971" s="210" t="s">
        <v>45700</v>
      </c>
      <c r="M1971" s="87" t="s">
        <v>43499</v>
      </c>
      <c r="N1971" s="297">
        <v>20</v>
      </c>
      <c r="O1971" s="246">
        <v>480</v>
      </c>
      <c r="P1971" s="140">
        <f t="shared" si="47"/>
        <v>9600</v>
      </c>
      <c r="Q1971" s="141" t="s">
        <v>52070</v>
      </c>
      <c r="R1971" s="119" t="s">
        <v>52738</v>
      </c>
      <c r="S1971" s="119">
        <v>591010000</v>
      </c>
      <c r="T1971" s="116">
        <v>0</v>
      </c>
    </row>
    <row r="1972" spans="2:20" ht="15" customHeight="1">
      <c r="B1972" s="135" t="s">
        <v>52762</v>
      </c>
      <c r="C1972" s="210" t="s">
        <v>44743</v>
      </c>
      <c r="D1972" s="404" t="s">
        <v>12050</v>
      </c>
      <c r="E1972" s="135" t="s">
        <v>46955</v>
      </c>
      <c r="F1972" s="135" t="s">
        <v>52763</v>
      </c>
      <c r="G1972" s="135" t="s">
        <v>46956</v>
      </c>
      <c r="H1972" s="135" t="s">
        <v>52764</v>
      </c>
      <c r="I1972" s="135" t="s">
        <v>46958</v>
      </c>
      <c r="J1972" s="135" t="s">
        <v>52765</v>
      </c>
      <c r="K1972" s="135" t="s">
        <v>52766</v>
      </c>
      <c r="L1972" s="210" t="s">
        <v>45700</v>
      </c>
      <c r="M1972" s="87" t="s">
        <v>44419</v>
      </c>
      <c r="N1972" s="297">
        <v>3</v>
      </c>
      <c r="O1972" s="246">
        <v>300</v>
      </c>
      <c r="P1972" s="140">
        <f t="shared" si="47"/>
        <v>900</v>
      </c>
      <c r="Q1972" s="141" t="s">
        <v>52070</v>
      </c>
      <c r="R1972" s="119" t="s">
        <v>52738</v>
      </c>
      <c r="S1972" s="119">
        <v>591010000</v>
      </c>
      <c r="T1972" s="116">
        <v>0</v>
      </c>
    </row>
    <row r="1973" spans="2:20" ht="15" customHeight="1">
      <c r="B1973" s="135" t="s">
        <v>52767</v>
      </c>
      <c r="C1973" s="210" t="s">
        <v>44743</v>
      </c>
      <c r="D1973" s="404" t="s">
        <v>12050</v>
      </c>
      <c r="E1973" s="270" t="s">
        <v>43603</v>
      </c>
      <c r="F1973" s="270" t="s">
        <v>43582</v>
      </c>
      <c r="G1973" s="270" t="s">
        <v>43583</v>
      </c>
      <c r="H1973" s="270" t="s">
        <v>52768</v>
      </c>
      <c r="I1973" s="270" t="s">
        <v>43605</v>
      </c>
      <c r="J1973" s="135" t="s">
        <v>52769</v>
      </c>
      <c r="K1973" s="135" t="s">
        <v>52770</v>
      </c>
      <c r="L1973" s="210" t="s">
        <v>45700</v>
      </c>
      <c r="M1973" s="87" t="s">
        <v>43499</v>
      </c>
      <c r="N1973" s="297">
        <v>10</v>
      </c>
      <c r="O1973" s="246">
        <v>300</v>
      </c>
      <c r="P1973" s="140">
        <f t="shared" si="47"/>
        <v>3000</v>
      </c>
      <c r="Q1973" s="141" t="s">
        <v>52070</v>
      </c>
      <c r="R1973" s="119" t="s">
        <v>52738</v>
      </c>
      <c r="S1973" s="119">
        <v>591010000</v>
      </c>
      <c r="T1973" s="116">
        <v>0</v>
      </c>
    </row>
    <row r="1974" spans="2:20" ht="15" customHeight="1">
      <c r="B1974" s="135" t="s">
        <v>52771</v>
      </c>
      <c r="C1974" s="210" t="s">
        <v>44743</v>
      </c>
      <c r="D1974" s="404" t="s">
        <v>12050</v>
      </c>
      <c r="E1974" s="135" t="s">
        <v>52772</v>
      </c>
      <c r="F1974" s="135" t="s">
        <v>52773</v>
      </c>
      <c r="G1974" s="135" t="s">
        <v>52774</v>
      </c>
      <c r="H1974" s="404" t="s">
        <v>52775</v>
      </c>
      <c r="I1974" s="135" t="s">
        <v>52776</v>
      </c>
      <c r="J1974" s="135" t="s">
        <v>52777</v>
      </c>
      <c r="K1974" s="135" t="s">
        <v>52778</v>
      </c>
      <c r="L1974" s="210" t="s">
        <v>45700</v>
      </c>
      <c r="M1974" s="87" t="s">
        <v>43499</v>
      </c>
      <c r="N1974" s="233">
        <v>3</v>
      </c>
      <c r="O1974" s="107">
        <v>550</v>
      </c>
      <c r="P1974" s="140">
        <f t="shared" si="47"/>
        <v>1650</v>
      </c>
      <c r="Q1974" s="141" t="s">
        <v>52070</v>
      </c>
      <c r="R1974" s="119" t="s">
        <v>52738</v>
      </c>
      <c r="S1974" s="119">
        <v>591010000</v>
      </c>
      <c r="T1974" s="116">
        <v>0</v>
      </c>
    </row>
    <row r="1975" spans="2:20" ht="15" customHeight="1">
      <c r="B1975" s="135" t="s">
        <v>52779</v>
      </c>
      <c r="C1975" s="421" t="s">
        <v>44743</v>
      </c>
      <c r="D1975" s="421" t="s">
        <v>12050</v>
      </c>
      <c r="E1975" s="270" t="s">
        <v>44173</v>
      </c>
      <c r="F1975" s="135" t="s">
        <v>52780</v>
      </c>
      <c r="G1975" s="270" t="s">
        <v>44174</v>
      </c>
      <c r="H1975" s="135" t="s">
        <v>52781</v>
      </c>
      <c r="I1975" s="270" t="s">
        <v>44175</v>
      </c>
      <c r="J1975" s="421" t="s">
        <v>52782</v>
      </c>
      <c r="K1975" s="135" t="s">
        <v>52783</v>
      </c>
      <c r="L1975" s="210" t="s">
        <v>46139</v>
      </c>
      <c r="M1975" s="103" t="s">
        <v>44177</v>
      </c>
      <c r="N1975" s="107">
        <v>1534.25</v>
      </c>
      <c r="O1975" s="107">
        <v>54500</v>
      </c>
      <c r="P1975" s="108">
        <f t="shared" si="47"/>
        <v>83616625</v>
      </c>
      <c r="Q1975" s="80" t="s">
        <v>12042</v>
      </c>
      <c r="R1975" s="266" t="s">
        <v>49209</v>
      </c>
      <c r="S1975" s="266">
        <v>591010000</v>
      </c>
      <c r="T1975" s="266">
        <v>50</v>
      </c>
    </row>
    <row r="1976" spans="2:20" ht="15" customHeight="1">
      <c r="B1976" s="135" t="s">
        <v>52784</v>
      </c>
      <c r="C1976" s="418" t="s">
        <v>44743</v>
      </c>
      <c r="D1976" s="135" t="s">
        <v>12050</v>
      </c>
      <c r="E1976" s="270" t="s">
        <v>47395</v>
      </c>
      <c r="F1976" s="270" t="s">
        <v>47396</v>
      </c>
      <c r="G1976" s="270" t="s">
        <v>47397</v>
      </c>
      <c r="H1976" s="270" t="s">
        <v>52785</v>
      </c>
      <c r="I1976" s="135" t="s">
        <v>52786</v>
      </c>
      <c r="J1976" s="270" t="s">
        <v>52787</v>
      </c>
      <c r="K1976" s="270" t="s">
        <v>52788</v>
      </c>
      <c r="L1976" s="210" t="s">
        <v>46142</v>
      </c>
      <c r="M1976" s="94" t="s">
        <v>44467</v>
      </c>
      <c r="N1976" s="97">
        <v>1</v>
      </c>
      <c r="O1976" s="97">
        <v>4510000</v>
      </c>
      <c r="P1976" s="108">
        <f t="shared" si="47"/>
        <v>4510000</v>
      </c>
      <c r="Q1976" s="80" t="s">
        <v>12042</v>
      </c>
      <c r="R1976" s="89" t="s">
        <v>52789</v>
      </c>
      <c r="S1976" s="109">
        <v>591010000</v>
      </c>
      <c r="T1976" s="83">
        <v>100</v>
      </c>
    </row>
    <row r="1977" spans="2:20" ht="15" customHeight="1">
      <c r="B1977" s="135" t="s">
        <v>52790</v>
      </c>
      <c r="C1977" s="210" t="s">
        <v>44743</v>
      </c>
      <c r="D1977" s="210" t="s">
        <v>12050</v>
      </c>
      <c r="E1977" s="299" t="s">
        <v>52791</v>
      </c>
      <c r="F1977" s="298" t="s">
        <v>47205</v>
      </c>
      <c r="G1977" s="298" t="s">
        <v>47205</v>
      </c>
      <c r="H1977" s="299" t="s">
        <v>52792</v>
      </c>
      <c r="I1977" s="455" t="s">
        <v>52793</v>
      </c>
      <c r="J1977" s="270" t="s">
        <v>52794</v>
      </c>
      <c r="K1977" s="401" t="s">
        <v>52795</v>
      </c>
      <c r="L1977" s="210" t="s">
        <v>46142</v>
      </c>
      <c r="M1977" s="82" t="s">
        <v>43499</v>
      </c>
      <c r="N1977" s="97">
        <v>10</v>
      </c>
      <c r="O1977" s="97">
        <v>117300</v>
      </c>
      <c r="P1977" s="108">
        <f t="shared" si="47"/>
        <v>1173000</v>
      </c>
      <c r="Q1977" s="89" t="s">
        <v>12042</v>
      </c>
      <c r="R1977" s="89" t="s">
        <v>52796</v>
      </c>
      <c r="S1977" s="129">
        <v>591010000</v>
      </c>
      <c r="T1977" s="93">
        <v>50</v>
      </c>
    </row>
    <row r="1978" spans="2:20" ht="15" customHeight="1">
      <c r="B1978" s="135" t="s">
        <v>52797</v>
      </c>
      <c r="C1978" s="210" t="s">
        <v>44743</v>
      </c>
      <c r="D1978" s="210" t="s">
        <v>12050</v>
      </c>
      <c r="E1978" s="299" t="s">
        <v>52791</v>
      </c>
      <c r="F1978" s="299" t="s">
        <v>47205</v>
      </c>
      <c r="G1978" s="299" t="s">
        <v>47205</v>
      </c>
      <c r="H1978" s="299" t="s">
        <v>52792</v>
      </c>
      <c r="I1978" s="455" t="s">
        <v>52793</v>
      </c>
      <c r="J1978" s="270" t="s">
        <v>52798</v>
      </c>
      <c r="K1978" s="401" t="s">
        <v>52799</v>
      </c>
      <c r="L1978" s="210" t="s">
        <v>46142</v>
      </c>
      <c r="M1978" s="82" t="s">
        <v>43499</v>
      </c>
      <c r="N1978" s="97">
        <v>10</v>
      </c>
      <c r="O1978" s="97">
        <v>87300</v>
      </c>
      <c r="P1978" s="108">
        <f t="shared" si="47"/>
        <v>873000</v>
      </c>
      <c r="Q1978" s="89" t="s">
        <v>12042</v>
      </c>
      <c r="R1978" s="89" t="s">
        <v>52796</v>
      </c>
      <c r="S1978" s="129">
        <v>591010000</v>
      </c>
      <c r="T1978" s="93">
        <v>50</v>
      </c>
    </row>
    <row r="1979" spans="2:20" ht="15" customHeight="1">
      <c r="B1979" s="135" t="s">
        <v>52800</v>
      </c>
      <c r="C1979" s="210" t="s">
        <v>44743</v>
      </c>
      <c r="D1979" s="210" t="s">
        <v>12050</v>
      </c>
      <c r="E1979" s="299" t="s">
        <v>51264</v>
      </c>
      <c r="F1979" s="299" t="s">
        <v>52801</v>
      </c>
      <c r="G1979" s="299" t="s">
        <v>51266</v>
      </c>
      <c r="H1979" s="455" t="s">
        <v>52802</v>
      </c>
      <c r="I1979" s="299" t="s">
        <v>51268</v>
      </c>
      <c r="J1979" s="270" t="s">
        <v>52803</v>
      </c>
      <c r="K1979" s="401" t="s">
        <v>52804</v>
      </c>
      <c r="L1979" s="210" t="s">
        <v>46142</v>
      </c>
      <c r="M1979" s="82" t="s">
        <v>43499</v>
      </c>
      <c r="N1979" s="97">
        <v>90</v>
      </c>
      <c r="O1979" s="97">
        <v>23300</v>
      </c>
      <c r="P1979" s="108">
        <f t="shared" si="47"/>
        <v>2097000</v>
      </c>
      <c r="Q1979" s="89" t="s">
        <v>12042</v>
      </c>
      <c r="R1979" s="89" t="s">
        <v>52796</v>
      </c>
      <c r="S1979" s="129">
        <v>591010000</v>
      </c>
      <c r="T1979" s="93">
        <v>50</v>
      </c>
    </row>
    <row r="1980" spans="2:20" ht="15" customHeight="1">
      <c r="B1980" s="135" t="s">
        <v>52805</v>
      </c>
      <c r="C1980" s="210" t="s">
        <v>44743</v>
      </c>
      <c r="D1980" s="210" t="s">
        <v>12050</v>
      </c>
      <c r="E1980" s="299" t="s">
        <v>51264</v>
      </c>
      <c r="F1980" s="299" t="s">
        <v>52801</v>
      </c>
      <c r="G1980" s="299" t="s">
        <v>51266</v>
      </c>
      <c r="H1980" s="455" t="s">
        <v>52802</v>
      </c>
      <c r="I1980" s="299" t="s">
        <v>51268</v>
      </c>
      <c r="J1980" s="270" t="s">
        <v>52806</v>
      </c>
      <c r="K1980" s="401" t="s">
        <v>52807</v>
      </c>
      <c r="L1980" s="210" t="s">
        <v>46142</v>
      </c>
      <c r="M1980" s="82" t="s">
        <v>43499</v>
      </c>
      <c r="N1980" s="97">
        <v>10</v>
      </c>
      <c r="O1980" s="97">
        <v>25700</v>
      </c>
      <c r="P1980" s="108">
        <f t="shared" si="47"/>
        <v>257000</v>
      </c>
      <c r="Q1980" s="89" t="s">
        <v>12042</v>
      </c>
      <c r="R1980" s="89" t="s">
        <v>52796</v>
      </c>
      <c r="S1980" s="129">
        <v>591010000</v>
      </c>
      <c r="T1980" s="93">
        <v>50</v>
      </c>
    </row>
    <row r="1981" spans="2:20" ht="15" customHeight="1">
      <c r="B1981" s="135" t="s">
        <v>52808</v>
      </c>
      <c r="C1981" s="210" t="s">
        <v>44743</v>
      </c>
      <c r="D1981" s="210" t="s">
        <v>12050</v>
      </c>
      <c r="E1981" s="299" t="s">
        <v>51264</v>
      </c>
      <c r="F1981" s="299" t="s">
        <v>52801</v>
      </c>
      <c r="G1981" s="299" t="s">
        <v>51266</v>
      </c>
      <c r="H1981" s="455" t="s">
        <v>52802</v>
      </c>
      <c r="I1981" s="299" t="s">
        <v>51268</v>
      </c>
      <c r="J1981" s="270" t="s">
        <v>52809</v>
      </c>
      <c r="K1981" s="401" t="s">
        <v>52810</v>
      </c>
      <c r="L1981" s="210" t="s">
        <v>46142</v>
      </c>
      <c r="M1981" s="82" t="s">
        <v>43499</v>
      </c>
      <c r="N1981" s="97">
        <v>10</v>
      </c>
      <c r="O1981" s="97">
        <v>20900</v>
      </c>
      <c r="P1981" s="108">
        <f t="shared" si="47"/>
        <v>209000</v>
      </c>
      <c r="Q1981" s="89" t="s">
        <v>12042</v>
      </c>
      <c r="R1981" s="89" t="s">
        <v>52796</v>
      </c>
      <c r="S1981" s="129">
        <v>591010000</v>
      </c>
      <c r="T1981" s="93">
        <v>50</v>
      </c>
    </row>
    <row r="1982" spans="2:20" ht="15" customHeight="1">
      <c r="B1982" s="135" t="s">
        <v>52811</v>
      </c>
      <c r="C1982" s="210" t="s">
        <v>44743</v>
      </c>
      <c r="D1982" s="210" t="s">
        <v>12050</v>
      </c>
      <c r="E1982" s="270" t="s">
        <v>52812</v>
      </c>
      <c r="F1982" s="270" t="s">
        <v>52813</v>
      </c>
      <c r="G1982" s="270" t="s">
        <v>52814</v>
      </c>
      <c r="H1982" s="270" t="s">
        <v>52815</v>
      </c>
      <c r="I1982" s="270" t="s">
        <v>52816</v>
      </c>
      <c r="J1982" s="275" t="s">
        <v>52817</v>
      </c>
      <c r="K1982" s="275" t="s">
        <v>52818</v>
      </c>
      <c r="L1982" s="210" t="s">
        <v>46139</v>
      </c>
      <c r="M1982" s="104" t="s">
        <v>43499</v>
      </c>
      <c r="N1982" s="107">
        <v>1</v>
      </c>
      <c r="O1982" s="107">
        <v>23125000</v>
      </c>
      <c r="P1982" s="140">
        <f t="shared" si="47"/>
        <v>23125000</v>
      </c>
      <c r="Q1982" s="141" t="s">
        <v>12042</v>
      </c>
      <c r="R1982" s="141" t="s">
        <v>52819</v>
      </c>
      <c r="S1982" s="214">
        <v>591010000</v>
      </c>
      <c r="T1982" s="99">
        <v>30</v>
      </c>
    </row>
    <row r="1983" spans="2:20" ht="15" customHeight="1">
      <c r="B1983" s="135" t="s">
        <v>52820</v>
      </c>
      <c r="C1983" s="210" t="s">
        <v>44743</v>
      </c>
      <c r="D1983" s="210" t="s">
        <v>12050</v>
      </c>
      <c r="E1983" s="270" t="s">
        <v>52821</v>
      </c>
      <c r="F1983" s="270" t="s">
        <v>52822</v>
      </c>
      <c r="G1983" s="270" t="s">
        <v>51741</v>
      </c>
      <c r="H1983" s="270" t="s">
        <v>52823</v>
      </c>
      <c r="I1983" s="270" t="s">
        <v>52824</v>
      </c>
      <c r="J1983" s="275" t="s">
        <v>52825</v>
      </c>
      <c r="K1983" s="275" t="s">
        <v>52826</v>
      </c>
      <c r="L1983" s="210" t="s">
        <v>46139</v>
      </c>
      <c r="M1983" s="104" t="s">
        <v>43499</v>
      </c>
      <c r="N1983" s="107">
        <v>31</v>
      </c>
      <c r="O1983" s="107">
        <v>22300</v>
      </c>
      <c r="P1983" s="140">
        <f t="shared" si="47"/>
        <v>691300</v>
      </c>
      <c r="Q1983" s="141" t="s">
        <v>12042</v>
      </c>
      <c r="R1983" s="141" t="s">
        <v>52819</v>
      </c>
      <c r="S1983" s="214">
        <v>591010000</v>
      </c>
      <c r="T1983" s="99">
        <v>30</v>
      </c>
    </row>
    <row r="1984" spans="2:20" ht="15" customHeight="1">
      <c r="B1984" s="135" t="s">
        <v>52827</v>
      </c>
      <c r="C1984" s="210" t="s">
        <v>44743</v>
      </c>
      <c r="D1984" s="210" t="s">
        <v>12050</v>
      </c>
      <c r="E1984" s="270" t="s">
        <v>52828</v>
      </c>
      <c r="F1984" s="270" t="s">
        <v>52822</v>
      </c>
      <c r="G1984" s="270" t="s">
        <v>51741</v>
      </c>
      <c r="H1984" s="270" t="s">
        <v>52823</v>
      </c>
      <c r="I1984" s="270" t="s">
        <v>52829</v>
      </c>
      <c r="J1984" s="275" t="s">
        <v>52830</v>
      </c>
      <c r="K1984" s="275" t="s">
        <v>52831</v>
      </c>
      <c r="L1984" s="210" t="s">
        <v>46139</v>
      </c>
      <c r="M1984" s="104" t="s">
        <v>43499</v>
      </c>
      <c r="N1984" s="107">
        <v>21</v>
      </c>
      <c r="O1984" s="107">
        <v>93800</v>
      </c>
      <c r="P1984" s="140">
        <f t="shared" si="47"/>
        <v>1969800</v>
      </c>
      <c r="Q1984" s="141" t="s">
        <v>12042</v>
      </c>
      <c r="R1984" s="141" t="s">
        <v>52819</v>
      </c>
      <c r="S1984" s="214">
        <v>591010000</v>
      </c>
      <c r="T1984" s="99">
        <v>30</v>
      </c>
    </row>
    <row r="1985" spans="2:20" ht="15" customHeight="1">
      <c r="B1985" s="135" t="s">
        <v>52832</v>
      </c>
      <c r="C1985" s="210" t="s">
        <v>44743</v>
      </c>
      <c r="D1985" s="210" t="s">
        <v>12050</v>
      </c>
      <c r="E1985" s="270" t="s">
        <v>52833</v>
      </c>
      <c r="F1985" s="270" t="s">
        <v>52834</v>
      </c>
      <c r="G1985" s="270" t="s">
        <v>52835</v>
      </c>
      <c r="H1985" s="270" t="s">
        <v>52836</v>
      </c>
      <c r="I1985" s="270" t="s">
        <v>52837</v>
      </c>
      <c r="J1985" s="275" t="s">
        <v>52838</v>
      </c>
      <c r="K1985" s="275" t="s">
        <v>52839</v>
      </c>
      <c r="L1985" s="210" t="s">
        <v>46139</v>
      </c>
      <c r="M1985" s="104" t="s">
        <v>43499</v>
      </c>
      <c r="N1985" s="107">
        <v>11</v>
      </c>
      <c r="O1985" s="107">
        <v>71000</v>
      </c>
      <c r="P1985" s="140">
        <f t="shared" si="47"/>
        <v>781000</v>
      </c>
      <c r="Q1985" s="141" t="s">
        <v>12042</v>
      </c>
      <c r="R1985" s="141" t="s">
        <v>52819</v>
      </c>
      <c r="S1985" s="214">
        <v>591010000</v>
      </c>
      <c r="T1985" s="99">
        <v>30</v>
      </c>
    </row>
    <row r="1986" spans="2:20" ht="15" customHeight="1">
      <c r="B1986" s="135" t="s">
        <v>52840</v>
      </c>
      <c r="C1986" s="210" t="s">
        <v>44743</v>
      </c>
      <c r="D1986" s="210" t="s">
        <v>12050</v>
      </c>
      <c r="E1986" s="270" t="s">
        <v>52841</v>
      </c>
      <c r="F1986" s="270" t="s">
        <v>52842</v>
      </c>
      <c r="G1986" s="270" t="s">
        <v>51926</v>
      </c>
      <c r="H1986" s="270" t="s">
        <v>52843</v>
      </c>
      <c r="I1986" s="270" t="s">
        <v>52844</v>
      </c>
      <c r="J1986" s="275" t="s">
        <v>52845</v>
      </c>
      <c r="K1986" s="275" t="s">
        <v>52846</v>
      </c>
      <c r="L1986" s="210" t="s">
        <v>46139</v>
      </c>
      <c r="M1986" s="104" t="s">
        <v>43499</v>
      </c>
      <c r="N1986" s="107">
        <v>132</v>
      </c>
      <c r="O1986" s="107">
        <v>54700</v>
      </c>
      <c r="P1986" s="140">
        <f t="shared" si="47"/>
        <v>7220400</v>
      </c>
      <c r="Q1986" s="141" t="s">
        <v>12042</v>
      </c>
      <c r="R1986" s="141" t="s">
        <v>52819</v>
      </c>
      <c r="S1986" s="214">
        <v>591010000</v>
      </c>
      <c r="T1986" s="99">
        <v>30</v>
      </c>
    </row>
    <row r="1987" spans="2:20" ht="15" customHeight="1">
      <c r="B1987" s="135" t="s">
        <v>52847</v>
      </c>
      <c r="C1987" s="210" t="s">
        <v>44743</v>
      </c>
      <c r="D1987" s="210" t="s">
        <v>12050</v>
      </c>
      <c r="E1987" s="135" t="s">
        <v>52848</v>
      </c>
      <c r="F1987" s="270" t="s">
        <v>52849</v>
      </c>
      <c r="G1987" s="270" t="s">
        <v>52850</v>
      </c>
      <c r="H1987" s="270" t="s">
        <v>52851</v>
      </c>
      <c r="I1987" s="270" t="s">
        <v>52852</v>
      </c>
      <c r="J1987" s="275" t="s">
        <v>52853</v>
      </c>
      <c r="K1987" s="275" t="s">
        <v>52854</v>
      </c>
      <c r="L1987" s="210" t="s">
        <v>46139</v>
      </c>
      <c r="M1987" s="104" t="s">
        <v>43499</v>
      </c>
      <c r="N1987" s="107">
        <v>140</v>
      </c>
      <c r="O1987" s="107">
        <v>4000</v>
      </c>
      <c r="P1987" s="140">
        <f t="shared" si="47"/>
        <v>560000</v>
      </c>
      <c r="Q1987" s="141" t="s">
        <v>12042</v>
      </c>
      <c r="R1987" s="141" t="s">
        <v>52819</v>
      </c>
      <c r="S1987" s="214">
        <v>591010000</v>
      </c>
      <c r="T1987" s="99">
        <v>30</v>
      </c>
    </row>
    <row r="1988" spans="2:20" ht="15" customHeight="1">
      <c r="B1988" s="135" t="s">
        <v>52855</v>
      </c>
      <c r="C1988" s="210" t="s">
        <v>44743</v>
      </c>
      <c r="D1988" s="210" t="s">
        <v>12050</v>
      </c>
      <c r="E1988" s="135" t="s">
        <v>52848</v>
      </c>
      <c r="F1988" s="270" t="s">
        <v>52849</v>
      </c>
      <c r="G1988" s="270" t="s">
        <v>52850</v>
      </c>
      <c r="H1988" s="270" t="s">
        <v>52851</v>
      </c>
      <c r="I1988" s="270" t="s">
        <v>52852</v>
      </c>
      <c r="J1988" s="275" t="s">
        <v>52856</v>
      </c>
      <c r="K1988" s="275" t="s">
        <v>56038</v>
      </c>
      <c r="L1988" s="210" t="s">
        <v>46139</v>
      </c>
      <c r="M1988" s="104" t="s">
        <v>43499</v>
      </c>
      <c r="N1988" s="107">
        <v>140</v>
      </c>
      <c r="O1988" s="107">
        <v>4000</v>
      </c>
      <c r="P1988" s="140">
        <f t="shared" si="47"/>
        <v>560000</v>
      </c>
      <c r="Q1988" s="141" t="s">
        <v>12042</v>
      </c>
      <c r="R1988" s="141" t="s">
        <v>52819</v>
      </c>
      <c r="S1988" s="214">
        <v>591010000</v>
      </c>
      <c r="T1988" s="99">
        <v>30</v>
      </c>
    </row>
    <row r="1989" spans="2:20" ht="15" customHeight="1">
      <c r="B1989" s="135" t="s">
        <v>52857</v>
      </c>
      <c r="C1989" s="210" t="s">
        <v>44743</v>
      </c>
      <c r="D1989" s="210" t="s">
        <v>12050</v>
      </c>
      <c r="E1989" s="270" t="s">
        <v>52858</v>
      </c>
      <c r="F1989" s="270" t="s">
        <v>52859</v>
      </c>
      <c r="G1989" s="270" t="s">
        <v>52860</v>
      </c>
      <c r="H1989" s="270" t="s">
        <v>52861</v>
      </c>
      <c r="I1989" s="270" t="s">
        <v>52862</v>
      </c>
      <c r="J1989" s="275" t="s">
        <v>52863</v>
      </c>
      <c r="K1989" s="275" t="s">
        <v>52864</v>
      </c>
      <c r="L1989" s="210" t="s">
        <v>46139</v>
      </c>
      <c r="M1989" s="104" t="s">
        <v>43499</v>
      </c>
      <c r="N1989" s="107">
        <v>100</v>
      </c>
      <c r="O1989" s="107">
        <v>710</v>
      </c>
      <c r="P1989" s="140">
        <f t="shared" si="47"/>
        <v>71000</v>
      </c>
      <c r="Q1989" s="141" t="s">
        <v>12042</v>
      </c>
      <c r="R1989" s="141" t="s">
        <v>52819</v>
      </c>
      <c r="S1989" s="214">
        <v>591010000</v>
      </c>
      <c r="T1989" s="99">
        <v>30</v>
      </c>
    </row>
    <row r="1990" spans="2:20" ht="15" customHeight="1">
      <c r="B1990" s="135" t="s">
        <v>52865</v>
      </c>
      <c r="C1990" s="210" t="s">
        <v>44743</v>
      </c>
      <c r="D1990" s="210" t="s">
        <v>12050</v>
      </c>
      <c r="E1990" s="270" t="s">
        <v>52866</v>
      </c>
      <c r="F1990" s="270" t="s">
        <v>52867</v>
      </c>
      <c r="G1990" s="270" t="s">
        <v>52868</v>
      </c>
      <c r="H1990" s="270" t="s">
        <v>52869</v>
      </c>
      <c r="I1990" s="270" t="s">
        <v>52870</v>
      </c>
      <c r="J1990" s="275" t="s">
        <v>52871</v>
      </c>
      <c r="K1990" s="275" t="s">
        <v>52872</v>
      </c>
      <c r="L1990" s="210" t="s">
        <v>46139</v>
      </c>
      <c r="M1990" s="104" t="s">
        <v>47170</v>
      </c>
      <c r="N1990" s="107">
        <v>500</v>
      </c>
      <c r="O1990" s="107">
        <v>400</v>
      </c>
      <c r="P1990" s="140">
        <f t="shared" si="47"/>
        <v>200000</v>
      </c>
      <c r="Q1990" s="141" t="s">
        <v>12042</v>
      </c>
      <c r="R1990" s="141" t="s">
        <v>52819</v>
      </c>
      <c r="S1990" s="214">
        <v>591010000</v>
      </c>
      <c r="T1990" s="99">
        <v>30</v>
      </c>
    </row>
    <row r="1991" spans="2:20" ht="15" customHeight="1">
      <c r="B1991" s="135" t="s">
        <v>52873</v>
      </c>
      <c r="C1991" s="210" t="s">
        <v>44743</v>
      </c>
      <c r="D1991" s="210" t="s">
        <v>12050</v>
      </c>
      <c r="E1991" s="270" t="s">
        <v>52874</v>
      </c>
      <c r="F1991" s="270" t="s">
        <v>52875</v>
      </c>
      <c r="G1991" s="270" t="s">
        <v>52876</v>
      </c>
      <c r="H1991" s="270" t="s">
        <v>52877</v>
      </c>
      <c r="I1991" s="270" t="s">
        <v>52878</v>
      </c>
      <c r="J1991" s="275" t="s">
        <v>52879</v>
      </c>
      <c r="K1991" s="275" t="s">
        <v>52880</v>
      </c>
      <c r="L1991" s="210" t="s">
        <v>46139</v>
      </c>
      <c r="M1991" s="104" t="s">
        <v>43499</v>
      </c>
      <c r="N1991" s="107">
        <v>11</v>
      </c>
      <c r="O1991" s="107">
        <v>8950</v>
      </c>
      <c r="P1991" s="140">
        <f t="shared" si="47"/>
        <v>98450</v>
      </c>
      <c r="Q1991" s="141" t="s">
        <v>12042</v>
      </c>
      <c r="R1991" s="141" t="s">
        <v>52819</v>
      </c>
      <c r="S1991" s="214">
        <v>591010000</v>
      </c>
      <c r="T1991" s="99">
        <v>30</v>
      </c>
    </row>
    <row r="1992" spans="2:20" ht="15" customHeight="1">
      <c r="B1992" s="135" t="s">
        <v>52881</v>
      </c>
      <c r="C1992" s="210" t="s">
        <v>44743</v>
      </c>
      <c r="D1992" s="210" t="s">
        <v>12050</v>
      </c>
      <c r="E1992" s="270" t="s">
        <v>49938</v>
      </c>
      <c r="F1992" s="270" t="s">
        <v>49939</v>
      </c>
      <c r="G1992" s="270" t="s">
        <v>49940</v>
      </c>
      <c r="H1992" s="270" t="s">
        <v>49945</v>
      </c>
      <c r="I1992" s="270" t="s">
        <v>49942</v>
      </c>
      <c r="J1992" s="275" t="s">
        <v>52882</v>
      </c>
      <c r="K1992" s="275" t="s">
        <v>52883</v>
      </c>
      <c r="L1992" s="210" t="s">
        <v>46139</v>
      </c>
      <c r="M1992" s="104" t="s">
        <v>43499</v>
      </c>
      <c r="N1992" s="107">
        <v>110</v>
      </c>
      <c r="O1992" s="107">
        <v>4950</v>
      </c>
      <c r="P1992" s="140">
        <f t="shared" si="47"/>
        <v>544500</v>
      </c>
      <c r="Q1992" s="141" t="s">
        <v>12042</v>
      </c>
      <c r="R1992" s="141" t="s">
        <v>52819</v>
      </c>
      <c r="S1992" s="214">
        <v>591010000</v>
      </c>
      <c r="T1992" s="99">
        <v>30</v>
      </c>
    </row>
    <row r="1993" spans="2:20" ht="15" customHeight="1">
      <c r="B1993" s="135" t="s">
        <v>52884</v>
      </c>
      <c r="C1993" s="210" t="s">
        <v>44743</v>
      </c>
      <c r="D1993" s="210" t="s">
        <v>12050</v>
      </c>
      <c r="E1993" s="135" t="s">
        <v>52885</v>
      </c>
      <c r="F1993" s="270" t="s">
        <v>52886</v>
      </c>
      <c r="G1993" s="270" t="s">
        <v>52887</v>
      </c>
      <c r="H1993" s="270" t="s">
        <v>52888</v>
      </c>
      <c r="I1993" s="270" t="s">
        <v>52889</v>
      </c>
      <c r="J1993" s="275" t="s">
        <v>52890</v>
      </c>
      <c r="K1993" s="275" t="s">
        <v>52891</v>
      </c>
      <c r="L1993" s="210" t="s">
        <v>46139</v>
      </c>
      <c r="M1993" s="104" t="s">
        <v>44419</v>
      </c>
      <c r="N1993" s="107">
        <v>10</v>
      </c>
      <c r="O1993" s="107">
        <v>2350</v>
      </c>
      <c r="P1993" s="140">
        <f t="shared" si="47"/>
        <v>23500</v>
      </c>
      <c r="Q1993" s="141" t="s">
        <v>12042</v>
      </c>
      <c r="R1993" s="141" t="s">
        <v>52819</v>
      </c>
      <c r="S1993" s="214">
        <v>591010000</v>
      </c>
      <c r="T1993" s="99">
        <v>30</v>
      </c>
    </row>
    <row r="1994" spans="2:20" ht="15" customHeight="1">
      <c r="B1994" s="135" t="s">
        <v>52892</v>
      </c>
      <c r="C1994" s="210" t="s">
        <v>44743</v>
      </c>
      <c r="D1994" s="210" t="s">
        <v>12050</v>
      </c>
      <c r="E1994" s="270" t="s">
        <v>51841</v>
      </c>
      <c r="F1994" s="270" t="s">
        <v>51843</v>
      </c>
      <c r="G1994" s="270" t="s">
        <v>51843</v>
      </c>
      <c r="H1994" s="270" t="s">
        <v>52893</v>
      </c>
      <c r="I1994" s="270" t="s">
        <v>51845</v>
      </c>
      <c r="J1994" s="275" t="s">
        <v>52894</v>
      </c>
      <c r="K1994" s="275" t="s">
        <v>52895</v>
      </c>
      <c r="L1994" s="210" t="s">
        <v>46139</v>
      </c>
      <c r="M1994" s="104" t="s">
        <v>43499</v>
      </c>
      <c r="N1994" s="107">
        <v>40</v>
      </c>
      <c r="O1994" s="107">
        <v>125100</v>
      </c>
      <c r="P1994" s="140">
        <f t="shared" si="47"/>
        <v>5004000</v>
      </c>
      <c r="Q1994" s="141" t="s">
        <v>12042</v>
      </c>
      <c r="R1994" s="141" t="s">
        <v>52819</v>
      </c>
      <c r="S1994" s="214">
        <v>591010000</v>
      </c>
      <c r="T1994" s="99">
        <v>30</v>
      </c>
    </row>
    <row r="1995" spans="2:20" ht="15" customHeight="1">
      <c r="B1995" s="135" t="s">
        <v>52896</v>
      </c>
      <c r="C1995" s="210" t="s">
        <v>44743</v>
      </c>
      <c r="D1995" s="210" t="s">
        <v>12050</v>
      </c>
      <c r="E1995" s="270" t="s">
        <v>52897</v>
      </c>
      <c r="F1995" s="270" t="s">
        <v>49939</v>
      </c>
      <c r="G1995" s="270" t="s">
        <v>49940</v>
      </c>
      <c r="H1995" s="270" t="s">
        <v>52898</v>
      </c>
      <c r="I1995" s="270" t="s">
        <v>52899</v>
      </c>
      <c r="J1995" s="275" t="s">
        <v>52900</v>
      </c>
      <c r="K1995" s="275" t="s">
        <v>52901</v>
      </c>
      <c r="L1995" s="210" t="s">
        <v>46139</v>
      </c>
      <c r="M1995" s="104" t="s">
        <v>43499</v>
      </c>
      <c r="N1995" s="107">
        <v>310</v>
      </c>
      <c r="O1995" s="107">
        <v>3700</v>
      </c>
      <c r="P1995" s="140">
        <f t="shared" si="47"/>
        <v>1147000</v>
      </c>
      <c r="Q1995" s="141" t="s">
        <v>12042</v>
      </c>
      <c r="R1995" s="141" t="s">
        <v>52819</v>
      </c>
      <c r="S1995" s="214">
        <v>591010000</v>
      </c>
      <c r="T1995" s="99">
        <v>30</v>
      </c>
    </row>
    <row r="1996" spans="2:20" ht="15" customHeight="1">
      <c r="B1996" s="135" t="s">
        <v>52902</v>
      </c>
      <c r="C1996" s="210" t="s">
        <v>44743</v>
      </c>
      <c r="D1996" s="210" t="s">
        <v>12050</v>
      </c>
      <c r="E1996" s="270" t="s">
        <v>51747</v>
      </c>
      <c r="F1996" s="270" t="s">
        <v>52903</v>
      </c>
      <c r="G1996" s="270" t="s">
        <v>51749</v>
      </c>
      <c r="H1996" s="270" t="s">
        <v>52904</v>
      </c>
      <c r="I1996" s="270" t="s">
        <v>51751</v>
      </c>
      <c r="J1996" s="275" t="s">
        <v>52905</v>
      </c>
      <c r="K1996" s="275" t="s">
        <v>52906</v>
      </c>
      <c r="L1996" s="210" t="s">
        <v>46139</v>
      </c>
      <c r="M1996" s="104" t="s">
        <v>43499</v>
      </c>
      <c r="N1996" s="107">
        <v>10</v>
      </c>
      <c r="O1996" s="107">
        <v>314800</v>
      </c>
      <c r="P1996" s="140">
        <f t="shared" si="47"/>
        <v>3148000</v>
      </c>
      <c r="Q1996" s="141" t="s">
        <v>12042</v>
      </c>
      <c r="R1996" s="141" t="s">
        <v>52819</v>
      </c>
      <c r="S1996" s="214">
        <v>591010000</v>
      </c>
      <c r="T1996" s="99">
        <v>30</v>
      </c>
    </row>
    <row r="1997" spans="2:20" ht="15" customHeight="1">
      <c r="B1997" s="135" t="s">
        <v>52907</v>
      </c>
      <c r="C1997" s="210" t="s">
        <v>44743</v>
      </c>
      <c r="D1997" s="210" t="s">
        <v>12050</v>
      </c>
      <c r="E1997" s="270" t="s">
        <v>52908</v>
      </c>
      <c r="F1997" s="270" t="s">
        <v>52909</v>
      </c>
      <c r="G1997" s="270" t="s">
        <v>52910</v>
      </c>
      <c r="H1997" s="270" t="s">
        <v>52911</v>
      </c>
      <c r="I1997" s="270" t="s">
        <v>52912</v>
      </c>
      <c r="J1997" s="135" t="s">
        <v>52913</v>
      </c>
      <c r="K1997" s="135" t="s">
        <v>52914</v>
      </c>
      <c r="L1997" s="210" t="s">
        <v>45700</v>
      </c>
      <c r="M1997" s="300" t="s">
        <v>43499</v>
      </c>
      <c r="N1997" s="97">
        <v>1</v>
      </c>
      <c r="O1997" s="91">
        <v>45000</v>
      </c>
      <c r="P1997" s="140">
        <f t="shared" si="47"/>
        <v>45000</v>
      </c>
      <c r="Q1997" s="141" t="s">
        <v>12042</v>
      </c>
      <c r="R1997" s="109" t="s">
        <v>43500</v>
      </c>
      <c r="S1997" s="214">
        <v>591010000</v>
      </c>
      <c r="T1997" s="109">
        <v>100</v>
      </c>
    </row>
    <row r="1998" spans="2:20" ht="15" customHeight="1">
      <c r="B1998" s="135" t="s">
        <v>52915</v>
      </c>
      <c r="C1998" s="210" t="s">
        <v>44743</v>
      </c>
      <c r="D1998" s="210" t="s">
        <v>12050</v>
      </c>
      <c r="E1998" s="270" t="s">
        <v>52916</v>
      </c>
      <c r="F1998" s="270" t="s">
        <v>48374</v>
      </c>
      <c r="G1998" s="270" t="s">
        <v>48375</v>
      </c>
      <c r="H1998" s="270" t="s">
        <v>48374</v>
      </c>
      <c r="I1998" s="270" t="s">
        <v>48375</v>
      </c>
      <c r="J1998" s="328" t="s">
        <v>52917</v>
      </c>
      <c r="K1998" s="328" t="s">
        <v>52918</v>
      </c>
      <c r="L1998" s="210" t="s">
        <v>45700</v>
      </c>
      <c r="M1998" s="87" t="s">
        <v>48376</v>
      </c>
      <c r="N1998" s="115">
        <v>1</v>
      </c>
      <c r="O1998" s="250">
        <v>5220</v>
      </c>
      <c r="P1998" s="140">
        <f t="shared" si="47"/>
        <v>5220</v>
      </c>
      <c r="Q1998" s="141" t="s">
        <v>12042</v>
      </c>
      <c r="R1998" s="251" t="s">
        <v>43500</v>
      </c>
      <c r="S1998" s="109">
        <v>591010000</v>
      </c>
      <c r="T1998" s="109">
        <v>100</v>
      </c>
    </row>
    <row r="1999" spans="2:20" ht="15" customHeight="1">
      <c r="B1999" s="135" t="s">
        <v>52919</v>
      </c>
      <c r="C1999" s="210" t="s">
        <v>52599</v>
      </c>
      <c r="D1999" s="210" t="s">
        <v>12050</v>
      </c>
      <c r="E1999" s="270" t="s">
        <v>52920</v>
      </c>
      <c r="F1999" s="270" t="s">
        <v>52921</v>
      </c>
      <c r="G1999" s="270" t="s">
        <v>52922</v>
      </c>
      <c r="H1999" s="270" t="s">
        <v>52923</v>
      </c>
      <c r="I1999" s="270" t="s">
        <v>52924</v>
      </c>
      <c r="J1999" s="328" t="s">
        <v>52925</v>
      </c>
      <c r="K1999" s="328" t="s">
        <v>52926</v>
      </c>
      <c r="L1999" s="210" t="s">
        <v>45700</v>
      </c>
      <c r="M1999" s="94" t="s">
        <v>43499</v>
      </c>
      <c r="N1999" s="115">
        <v>3</v>
      </c>
      <c r="O1999" s="250">
        <v>2320</v>
      </c>
      <c r="P1999" s="140">
        <f t="shared" si="47"/>
        <v>6960</v>
      </c>
      <c r="Q1999" s="141" t="s">
        <v>12042</v>
      </c>
      <c r="R1999" s="251" t="s">
        <v>43500</v>
      </c>
      <c r="S1999" s="109">
        <v>591010000</v>
      </c>
      <c r="T1999" s="109">
        <v>100</v>
      </c>
    </row>
    <row r="2000" spans="2:20" ht="15" customHeight="1">
      <c r="B2000" s="135" t="s">
        <v>52927</v>
      </c>
      <c r="C2000" s="210" t="s">
        <v>52602</v>
      </c>
      <c r="D2000" s="210" t="s">
        <v>12050</v>
      </c>
      <c r="E2000" s="270" t="s">
        <v>52928</v>
      </c>
      <c r="F2000" s="270" t="s">
        <v>46146</v>
      </c>
      <c r="G2000" s="270" t="s">
        <v>44466</v>
      </c>
      <c r="H2000" s="270" t="s">
        <v>52929</v>
      </c>
      <c r="I2000" s="270" t="s">
        <v>52930</v>
      </c>
      <c r="J2000" s="328" t="s">
        <v>52931</v>
      </c>
      <c r="K2000" s="328" t="s">
        <v>52932</v>
      </c>
      <c r="L2000" s="210" t="s">
        <v>45700</v>
      </c>
      <c r="M2000" s="94" t="s">
        <v>43499</v>
      </c>
      <c r="N2000" s="115">
        <v>10</v>
      </c>
      <c r="O2000" s="250">
        <v>960</v>
      </c>
      <c r="P2000" s="140">
        <f t="shared" si="47"/>
        <v>9600</v>
      </c>
      <c r="Q2000" s="141" t="s">
        <v>12042</v>
      </c>
      <c r="R2000" s="251" t="s">
        <v>43500</v>
      </c>
      <c r="S2000" s="109">
        <v>591010000</v>
      </c>
      <c r="T2000" s="109">
        <v>100</v>
      </c>
    </row>
    <row r="2001" spans="2:20" ht="15" customHeight="1">
      <c r="B2001" s="135" t="s">
        <v>52933</v>
      </c>
      <c r="C2001" s="210" t="s">
        <v>52607</v>
      </c>
      <c r="D2001" s="210" t="s">
        <v>12050</v>
      </c>
      <c r="E2001" s="270" t="s">
        <v>52934</v>
      </c>
      <c r="F2001" s="270" t="s">
        <v>52935</v>
      </c>
      <c r="G2001" s="270" t="s">
        <v>52936</v>
      </c>
      <c r="H2001" s="270" t="s">
        <v>52937</v>
      </c>
      <c r="I2001" s="270" t="s">
        <v>52938</v>
      </c>
      <c r="J2001" s="328" t="s">
        <v>52939</v>
      </c>
      <c r="K2001" s="328" t="s">
        <v>52940</v>
      </c>
      <c r="L2001" s="210" t="s">
        <v>45700</v>
      </c>
      <c r="M2001" s="94" t="s">
        <v>43499</v>
      </c>
      <c r="N2001" s="115">
        <v>500</v>
      </c>
      <c r="O2001" s="250">
        <v>75</v>
      </c>
      <c r="P2001" s="140">
        <f t="shared" si="47"/>
        <v>37500</v>
      </c>
      <c r="Q2001" s="141" t="s">
        <v>12042</v>
      </c>
      <c r="R2001" s="251" t="s">
        <v>43500</v>
      </c>
      <c r="S2001" s="109">
        <v>591010000</v>
      </c>
      <c r="T2001" s="109">
        <v>100</v>
      </c>
    </row>
    <row r="2002" spans="2:20" ht="15" customHeight="1">
      <c r="B2002" s="135" t="s">
        <v>52941</v>
      </c>
      <c r="C2002" s="210" t="s">
        <v>52610</v>
      </c>
      <c r="D2002" s="210" t="s">
        <v>12050</v>
      </c>
      <c r="E2002" s="270" t="s">
        <v>52942</v>
      </c>
      <c r="F2002" s="270" t="s">
        <v>52943</v>
      </c>
      <c r="G2002" s="270" t="s">
        <v>52944</v>
      </c>
      <c r="H2002" s="270" t="s">
        <v>52945</v>
      </c>
      <c r="I2002" s="270" t="s">
        <v>52946</v>
      </c>
      <c r="J2002" s="328" t="s">
        <v>52947</v>
      </c>
      <c r="K2002" s="328" t="s">
        <v>52948</v>
      </c>
      <c r="L2002" s="210" t="s">
        <v>45700</v>
      </c>
      <c r="M2002" s="94" t="s">
        <v>43499</v>
      </c>
      <c r="N2002" s="115">
        <v>2</v>
      </c>
      <c r="O2002" s="250">
        <v>11200</v>
      </c>
      <c r="P2002" s="140">
        <f t="shared" si="47"/>
        <v>22400</v>
      </c>
      <c r="Q2002" s="141" t="s">
        <v>12042</v>
      </c>
      <c r="R2002" s="251" t="s">
        <v>43500</v>
      </c>
      <c r="S2002" s="109">
        <v>591010000</v>
      </c>
      <c r="T2002" s="109">
        <v>100</v>
      </c>
    </row>
    <row r="2003" spans="2:20" ht="15" customHeight="1">
      <c r="B2003" s="135" t="s">
        <v>52949</v>
      </c>
      <c r="C2003" s="210" t="s">
        <v>52950</v>
      </c>
      <c r="D2003" s="210" t="s">
        <v>12050</v>
      </c>
      <c r="E2003" s="270" t="s">
        <v>52942</v>
      </c>
      <c r="F2003" s="270" t="s">
        <v>52951</v>
      </c>
      <c r="G2003" s="270" t="s">
        <v>52944</v>
      </c>
      <c r="H2003" s="270" t="s">
        <v>52945</v>
      </c>
      <c r="I2003" s="270" t="s">
        <v>52946</v>
      </c>
      <c r="J2003" s="328" t="s">
        <v>52952</v>
      </c>
      <c r="K2003" s="328" t="s">
        <v>52953</v>
      </c>
      <c r="L2003" s="210" t="s">
        <v>45700</v>
      </c>
      <c r="M2003" s="94" t="s">
        <v>43499</v>
      </c>
      <c r="N2003" s="115">
        <v>2</v>
      </c>
      <c r="O2003" s="250">
        <v>12500</v>
      </c>
      <c r="P2003" s="140">
        <f t="shared" si="47"/>
        <v>25000</v>
      </c>
      <c r="Q2003" s="141" t="s">
        <v>12042</v>
      </c>
      <c r="R2003" s="251" t="s">
        <v>43500</v>
      </c>
      <c r="S2003" s="109">
        <v>591010000</v>
      </c>
      <c r="T2003" s="109">
        <v>100</v>
      </c>
    </row>
    <row r="2004" spans="2:20" ht="15" customHeight="1">
      <c r="B2004" s="135" t="s">
        <v>52954</v>
      </c>
      <c r="C2004" s="210" t="s">
        <v>52955</v>
      </c>
      <c r="D2004" s="210" t="s">
        <v>12050</v>
      </c>
      <c r="E2004" s="270" t="s">
        <v>52942</v>
      </c>
      <c r="F2004" s="270" t="s">
        <v>52951</v>
      </c>
      <c r="G2004" s="270" t="s">
        <v>52944</v>
      </c>
      <c r="H2004" s="270" t="s">
        <v>52945</v>
      </c>
      <c r="I2004" s="270" t="s">
        <v>52946</v>
      </c>
      <c r="J2004" s="135" t="s">
        <v>52956</v>
      </c>
      <c r="K2004" s="135" t="s">
        <v>52957</v>
      </c>
      <c r="L2004" s="210" t="s">
        <v>45700</v>
      </c>
      <c r="M2004" s="94" t="s">
        <v>43499</v>
      </c>
      <c r="N2004" s="115">
        <v>2</v>
      </c>
      <c r="O2004" s="250">
        <v>12500</v>
      </c>
      <c r="P2004" s="140">
        <f t="shared" si="47"/>
        <v>25000</v>
      </c>
      <c r="Q2004" s="141" t="s">
        <v>12042</v>
      </c>
      <c r="R2004" s="251" t="s">
        <v>43500</v>
      </c>
      <c r="S2004" s="109">
        <v>591010000</v>
      </c>
      <c r="T2004" s="109">
        <v>100</v>
      </c>
    </row>
    <row r="2005" spans="2:20" ht="15" customHeight="1">
      <c r="B2005" s="135" t="s">
        <v>52958</v>
      </c>
      <c r="C2005" s="210" t="s">
        <v>52959</v>
      </c>
      <c r="D2005" s="210" t="s">
        <v>12050</v>
      </c>
      <c r="E2005" s="270" t="s">
        <v>52942</v>
      </c>
      <c r="F2005" s="270" t="s">
        <v>52943</v>
      </c>
      <c r="G2005" s="270" t="s">
        <v>52944</v>
      </c>
      <c r="H2005" s="270" t="s">
        <v>52945</v>
      </c>
      <c r="I2005" s="270" t="s">
        <v>52946</v>
      </c>
      <c r="J2005" s="135" t="s">
        <v>52960</v>
      </c>
      <c r="K2005" s="135" t="s">
        <v>52961</v>
      </c>
      <c r="L2005" s="210" t="s">
        <v>45700</v>
      </c>
      <c r="M2005" s="94" t="s">
        <v>43499</v>
      </c>
      <c r="N2005" s="97">
        <v>2</v>
      </c>
      <c r="O2005" s="250">
        <v>23000</v>
      </c>
      <c r="P2005" s="140">
        <f t="shared" si="47"/>
        <v>46000</v>
      </c>
      <c r="Q2005" s="141" t="s">
        <v>12042</v>
      </c>
      <c r="R2005" s="251" t="s">
        <v>43500</v>
      </c>
      <c r="S2005" s="109">
        <v>591010000</v>
      </c>
      <c r="T2005" s="109">
        <v>100</v>
      </c>
    </row>
    <row r="2006" spans="2:20" ht="15" customHeight="1">
      <c r="B2006" s="135" t="s">
        <v>52962</v>
      </c>
      <c r="C2006" s="210" t="s">
        <v>52963</v>
      </c>
      <c r="D2006" s="210" t="s">
        <v>12050</v>
      </c>
      <c r="E2006" s="270" t="s">
        <v>52942</v>
      </c>
      <c r="F2006" s="270" t="s">
        <v>52951</v>
      </c>
      <c r="G2006" s="270" t="s">
        <v>52944</v>
      </c>
      <c r="H2006" s="270" t="s">
        <v>52945</v>
      </c>
      <c r="I2006" s="270" t="s">
        <v>52946</v>
      </c>
      <c r="J2006" s="135" t="s">
        <v>52964</v>
      </c>
      <c r="K2006" s="135" t="s">
        <v>52965</v>
      </c>
      <c r="L2006" s="210" t="s">
        <v>45700</v>
      </c>
      <c r="M2006" s="94" t="s">
        <v>43499</v>
      </c>
      <c r="N2006" s="97">
        <v>1</v>
      </c>
      <c r="O2006" s="250">
        <v>23000</v>
      </c>
      <c r="P2006" s="140">
        <f t="shared" si="47"/>
        <v>23000</v>
      </c>
      <c r="Q2006" s="141" t="s">
        <v>12042</v>
      </c>
      <c r="R2006" s="251" t="s">
        <v>43500</v>
      </c>
      <c r="S2006" s="109">
        <v>591010000</v>
      </c>
      <c r="T2006" s="109">
        <v>100</v>
      </c>
    </row>
    <row r="2007" spans="2:20" ht="15" customHeight="1">
      <c r="B2007" s="135" t="s">
        <v>52966</v>
      </c>
      <c r="C2007" s="210" t="s">
        <v>52967</v>
      </c>
      <c r="D2007" s="210" t="s">
        <v>12050</v>
      </c>
      <c r="E2007" s="270" t="s">
        <v>52942</v>
      </c>
      <c r="F2007" s="270" t="s">
        <v>52943</v>
      </c>
      <c r="G2007" s="270" t="s">
        <v>52944</v>
      </c>
      <c r="H2007" s="270" t="s">
        <v>52945</v>
      </c>
      <c r="I2007" s="270" t="s">
        <v>52946</v>
      </c>
      <c r="J2007" s="135" t="s">
        <v>52968</v>
      </c>
      <c r="K2007" s="135" t="s">
        <v>52969</v>
      </c>
      <c r="L2007" s="210" t="s">
        <v>45700</v>
      </c>
      <c r="M2007" s="94" t="s">
        <v>43499</v>
      </c>
      <c r="N2007" s="97">
        <v>1</v>
      </c>
      <c r="O2007" s="250">
        <v>11500</v>
      </c>
      <c r="P2007" s="140">
        <f t="shared" si="47"/>
        <v>11500</v>
      </c>
      <c r="Q2007" s="141" t="s">
        <v>12042</v>
      </c>
      <c r="R2007" s="251" t="s">
        <v>43500</v>
      </c>
      <c r="S2007" s="109">
        <v>591010000</v>
      </c>
      <c r="T2007" s="109">
        <v>100</v>
      </c>
    </row>
    <row r="2008" spans="2:20" ht="15" customHeight="1">
      <c r="B2008" s="135" t="s">
        <v>52970</v>
      </c>
      <c r="C2008" s="210" t="s">
        <v>52971</v>
      </c>
      <c r="D2008" s="210" t="s">
        <v>12050</v>
      </c>
      <c r="E2008" s="270" t="s">
        <v>52942</v>
      </c>
      <c r="F2008" s="270" t="s">
        <v>52943</v>
      </c>
      <c r="G2008" s="270" t="s">
        <v>52944</v>
      </c>
      <c r="H2008" s="270" t="s">
        <v>52945</v>
      </c>
      <c r="I2008" s="270" t="s">
        <v>52946</v>
      </c>
      <c r="J2008" s="135" t="s">
        <v>52972</v>
      </c>
      <c r="K2008" s="135" t="s">
        <v>52973</v>
      </c>
      <c r="L2008" s="210" t="s">
        <v>45700</v>
      </c>
      <c r="M2008" s="94" t="s">
        <v>43499</v>
      </c>
      <c r="N2008" s="97">
        <v>1</v>
      </c>
      <c r="O2008" s="250">
        <v>28300</v>
      </c>
      <c r="P2008" s="140">
        <f t="shared" si="47"/>
        <v>28300</v>
      </c>
      <c r="Q2008" s="141" t="s">
        <v>12042</v>
      </c>
      <c r="R2008" s="251" t="s">
        <v>43500</v>
      </c>
      <c r="S2008" s="109">
        <v>591010000</v>
      </c>
      <c r="T2008" s="109">
        <v>100</v>
      </c>
    </row>
    <row r="2009" spans="2:20" ht="15" customHeight="1">
      <c r="B2009" s="135" t="s">
        <v>52974</v>
      </c>
      <c r="C2009" s="210" t="s">
        <v>52975</v>
      </c>
      <c r="D2009" s="210" t="s">
        <v>12050</v>
      </c>
      <c r="E2009" s="270" t="s">
        <v>52942</v>
      </c>
      <c r="F2009" s="270" t="s">
        <v>52943</v>
      </c>
      <c r="G2009" s="270" t="s">
        <v>52944</v>
      </c>
      <c r="H2009" s="270" t="s">
        <v>52976</v>
      </c>
      <c r="I2009" s="270" t="s">
        <v>52946</v>
      </c>
      <c r="J2009" s="135" t="s">
        <v>52977</v>
      </c>
      <c r="K2009" s="135" t="s">
        <v>52978</v>
      </c>
      <c r="L2009" s="210" t="s">
        <v>45700</v>
      </c>
      <c r="M2009" s="94" t="s">
        <v>43499</v>
      </c>
      <c r="N2009" s="97">
        <v>3</v>
      </c>
      <c r="O2009" s="250">
        <v>7400</v>
      </c>
      <c r="P2009" s="140">
        <f t="shared" si="47"/>
        <v>22200</v>
      </c>
      <c r="Q2009" s="141" t="s">
        <v>12042</v>
      </c>
      <c r="R2009" s="251" t="s">
        <v>43500</v>
      </c>
      <c r="S2009" s="109">
        <v>591010000</v>
      </c>
      <c r="T2009" s="109">
        <v>100</v>
      </c>
    </row>
    <row r="2010" spans="2:20" ht="15" customHeight="1">
      <c r="B2010" s="135" t="s">
        <v>52979</v>
      </c>
      <c r="C2010" s="210" t="s">
        <v>52980</v>
      </c>
      <c r="D2010" s="210" t="s">
        <v>12050</v>
      </c>
      <c r="E2010" s="270" t="s">
        <v>52942</v>
      </c>
      <c r="F2010" s="270" t="s">
        <v>52943</v>
      </c>
      <c r="G2010" s="270" t="s">
        <v>52944</v>
      </c>
      <c r="H2010" s="270" t="s">
        <v>52945</v>
      </c>
      <c r="I2010" s="270" t="s">
        <v>52946</v>
      </c>
      <c r="J2010" s="135" t="s">
        <v>52981</v>
      </c>
      <c r="K2010" s="135" t="s">
        <v>52982</v>
      </c>
      <c r="L2010" s="210" t="s">
        <v>45700</v>
      </c>
      <c r="M2010" s="94" t="s">
        <v>43499</v>
      </c>
      <c r="N2010" s="97">
        <v>1</v>
      </c>
      <c r="O2010" s="250">
        <v>12800</v>
      </c>
      <c r="P2010" s="140">
        <f t="shared" si="47"/>
        <v>12800</v>
      </c>
      <c r="Q2010" s="141" t="s">
        <v>12042</v>
      </c>
      <c r="R2010" s="251" t="s">
        <v>43500</v>
      </c>
      <c r="S2010" s="109">
        <v>591010000</v>
      </c>
      <c r="T2010" s="109">
        <v>100</v>
      </c>
    </row>
    <row r="2011" spans="2:20" ht="15" customHeight="1">
      <c r="B2011" s="135" t="s">
        <v>52983</v>
      </c>
      <c r="C2011" s="210" t="s">
        <v>52984</v>
      </c>
      <c r="D2011" s="210" t="s">
        <v>12050</v>
      </c>
      <c r="E2011" s="270" t="s">
        <v>52942</v>
      </c>
      <c r="F2011" s="270" t="s">
        <v>52943</v>
      </c>
      <c r="G2011" s="270" t="s">
        <v>52944</v>
      </c>
      <c r="H2011" s="270" t="s">
        <v>52945</v>
      </c>
      <c r="I2011" s="270" t="s">
        <v>52946</v>
      </c>
      <c r="J2011" s="135" t="s">
        <v>52985</v>
      </c>
      <c r="K2011" s="135" t="s">
        <v>52986</v>
      </c>
      <c r="L2011" s="210" t="s">
        <v>45700</v>
      </c>
      <c r="M2011" s="94" t="s">
        <v>43499</v>
      </c>
      <c r="N2011" s="97">
        <v>1</v>
      </c>
      <c r="O2011" s="250">
        <v>11200</v>
      </c>
      <c r="P2011" s="140">
        <f t="shared" si="47"/>
        <v>11200</v>
      </c>
      <c r="Q2011" s="141" t="s">
        <v>12042</v>
      </c>
      <c r="R2011" s="251" t="s">
        <v>43500</v>
      </c>
      <c r="S2011" s="109">
        <v>591010000</v>
      </c>
      <c r="T2011" s="109">
        <v>100</v>
      </c>
    </row>
    <row r="2012" spans="2:20" ht="15" customHeight="1">
      <c r="B2012" s="135" t="s">
        <v>52987</v>
      </c>
      <c r="C2012" s="210" t="s">
        <v>44743</v>
      </c>
      <c r="D2012" s="135" t="s">
        <v>12050</v>
      </c>
      <c r="E2012" s="270" t="s">
        <v>46785</v>
      </c>
      <c r="F2012" s="270" t="s">
        <v>48238</v>
      </c>
      <c r="G2012" s="270" t="s">
        <v>46787</v>
      </c>
      <c r="H2012" s="270" t="s">
        <v>51932</v>
      </c>
      <c r="I2012" s="270" t="s">
        <v>46789</v>
      </c>
      <c r="J2012" s="135" t="s">
        <v>51933</v>
      </c>
      <c r="K2012" s="135" t="s">
        <v>52988</v>
      </c>
      <c r="L2012" s="210" t="s">
        <v>45700</v>
      </c>
      <c r="M2012" s="87" t="s">
        <v>43499</v>
      </c>
      <c r="N2012" s="247">
        <v>1</v>
      </c>
      <c r="O2012" s="118">
        <v>32500</v>
      </c>
      <c r="P2012" s="140">
        <f t="shared" si="47"/>
        <v>32500</v>
      </c>
      <c r="Q2012" s="141" t="s">
        <v>12042</v>
      </c>
      <c r="R2012" s="215" t="s">
        <v>43500</v>
      </c>
      <c r="S2012" s="279">
        <v>591010000</v>
      </c>
      <c r="T2012" s="119">
        <v>100</v>
      </c>
    </row>
    <row r="2013" spans="2:20" ht="15" customHeight="1">
      <c r="B2013" s="135" t="s">
        <v>52989</v>
      </c>
      <c r="C2013" s="210" t="s">
        <v>44743</v>
      </c>
      <c r="D2013" s="135" t="s">
        <v>12050</v>
      </c>
      <c r="E2013" s="270" t="s">
        <v>46800</v>
      </c>
      <c r="F2013" s="270" t="s">
        <v>49034</v>
      </c>
      <c r="G2013" s="270" t="s">
        <v>46802</v>
      </c>
      <c r="H2013" s="270" t="s">
        <v>49035</v>
      </c>
      <c r="I2013" s="270" t="s">
        <v>46804</v>
      </c>
      <c r="J2013" s="135" t="s">
        <v>51936</v>
      </c>
      <c r="K2013" s="135" t="s">
        <v>52990</v>
      </c>
      <c r="L2013" s="210" t="s">
        <v>45700</v>
      </c>
      <c r="M2013" s="87" t="s">
        <v>43499</v>
      </c>
      <c r="N2013" s="247">
        <v>1</v>
      </c>
      <c r="O2013" s="118">
        <v>16200</v>
      </c>
      <c r="P2013" s="140">
        <f t="shared" si="47"/>
        <v>16200</v>
      </c>
      <c r="Q2013" s="141" t="s">
        <v>12042</v>
      </c>
      <c r="R2013" s="215" t="s">
        <v>43500</v>
      </c>
      <c r="S2013" s="279">
        <v>591010000</v>
      </c>
      <c r="T2013" s="119">
        <v>100</v>
      </c>
    </row>
    <row r="2014" spans="2:20" ht="15" customHeight="1">
      <c r="B2014" s="135" t="s">
        <v>52991</v>
      </c>
      <c r="C2014" s="210" t="s">
        <v>44743</v>
      </c>
      <c r="D2014" s="135" t="s">
        <v>12050</v>
      </c>
      <c r="E2014" s="270" t="s">
        <v>47388</v>
      </c>
      <c r="F2014" s="270" t="s">
        <v>47389</v>
      </c>
      <c r="G2014" s="270" t="s">
        <v>47390</v>
      </c>
      <c r="H2014" s="270" t="s">
        <v>48378</v>
      </c>
      <c r="I2014" s="270" t="s">
        <v>47392</v>
      </c>
      <c r="J2014" s="135" t="s">
        <v>51939</v>
      </c>
      <c r="K2014" s="135" t="s">
        <v>51940</v>
      </c>
      <c r="L2014" s="210" t="s">
        <v>45700</v>
      </c>
      <c r="M2014" s="87" t="s">
        <v>43499</v>
      </c>
      <c r="N2014" s="247">
        <v>1</v>
      </c>
      <c r="O2014" s="118">
        <v>28700</v>
      </c>
      <c r="P2014" s="140">
        <f t="shared" si="47"/>
        <v>28700</v>
      </c>
      <c r="Q2014" s="141" t="s">
        <v>12042</v>
      </c>
      <c r="R2014" s="215" t="s">
        <v>43500</v>
      </c>
      <c r="S2014" s="279">
        <v>591010000</v>
      </c>
      <c r="T2014" s="119">
        <v>100</v>
      </c>
    </row>
    <row r="2015" spans="2:20" ht="15" customHeight="1">
      <c r="B2015" s="135" t="s">
        <v>52992</v>
      </c>
      <c r="C2015" s="210" t="s">
        <v>44743</v>
      </c>
      <c r="D2015" s="135" t="s">
        <v>12050</v>
      </c>
      <c r="E2015" s="270" t="s">
        <v>51942</v>
      </c>
      <c r="F2015" s="270" t="s">
        <v>51943</v>
      </c>
      <c r="G2015" s="270" t="s">
        <v>51944</v>
      </c>
      <c r="H2015" s="270" t="s">
        <v>51945</v>
      </c>
      <c r="I2015" s="270" t="s">
        <v>51946</v>
      </c>
      <c r="J2015" s="135" t="s">
        <v>51947</v>
      </c>
      <c r="K2015" s="135" t="s">
        <v>52993</v>
      </c>
      <c r="L2015" s="210" t="s">
        <v>45700</v>
      </c>
      <c r="M2015" s="87" t="s">
        <v>43499</v>
      </c>
      <c r="N2015" s="247">
        <v>1</v>
      </c>
      <c r="O2015" s="118">
        <v>48000</v>
      </c>
      <c r="P2015" s="140">
        <f t="shared" si="47"/>
        <v>48000</v>
      </c>
      <c r="Q2015" s="141" t="s">
        <v>12042</v>
      </c>
      <c r="R2015" s="215" t="s">
        <v>43500</v>
      </c>
      <c r="S2015" s="279">
        <v>591010000</v>
      </c>
      <c r="T2015" s="119">
        <v>100</v>
      </c>
    </row>
    <row r="2016" spans="2:20" ht="15" customHeight="1">
      <c r="B2016" s="135" t="s">
        <v>52994</v>
      </c>
      <c r="C2016" s="210" t="s">
        <v>44743</v>
      </c>
      <c r="D2016" s="135" t="s">
        <v>12050</v>
      </c>
      <c r="E2016" s="270" t="s">
        <v>51950</v>
      </c>
      <c r="F2016" s="270" t="s">
        <v>51951</v>
      </c>
      <c r="G2016" s="270" t="s">
        <v>51364</v>
      </c>
      <c r="H2016" s="270" t="s">
        <v>51952</v>
      </c>
      <c r="I2016" s="270" t="s">
        <v>51953</v>
      </c>
      <c r="J2016" s="135"/>
      <c r="K2016" s="135"/>
      <c r="L2016" s="210" t="s">
        <v>45700</v>
      </c>
      <c r="M2016" s="87" t="s">
        <v>43499</v>
      </c>
      <c r="N2016" s="247">
        <v>1</v>
      </c>
      <c r="O2016" s="118">
        <v>6200</v>
      </c>
      <c r="P2016" s="140">
        <f t="shared" si="47"/>
        <v>6200</v>
      </c>
      <c r="Q2016" s="141" t="s">
        <v>12042</v>
      </c>
      <c r="R2016" s="215" t="s">
        <v>43500</v>
      </c>
      <c r="S2016" s="279">
        <v>591010000</v>
      </c>
      <c r="T2016" s="119">
        <v>100</v>
      </c>
    </row>
    <row r="2017" spans="2:20" ht="15" customHeight="1">
      <c r="B2017" s="135" t="s">
        <v>52995</v>
      </c>
      <c r="C2017" s="210" t="s">
        <v>44743</v>
      </c>
      <c r="D2017" s="135" t="s">
        <v>12050</v>
      </c>
      <c r="E2017" s="135" t="s">
        <v>51957</v>
      </c>
      <c r="F2017" s="135" t="s">
        <v>51958</v>
      </c>
      <c r="G2017" s="135" t="s">
        <v>51959</v>
      </c>
      <c r="H2017" s="135" t="s">
        <v>51960</v>
      </c>
      <c r="I2017" s="135" t="s">
        <v>51961</v>
      </c>
      <c r="J2017" s="135" t="s">
        <v>51638</v>
      </c>
      <c r="K2017" s="135" t="s">
        <v>51638</v>
      </c>
      <c r="L2017" s="210" t="s">
        <v>45700</v>
      </c>
      <c r="M2017" s="87" t="s">
        <v>43499</v>
      </c>
      <c r="N2017" s="247">
        <v>1</v>
      </c>
      <c r="O2017" s="118">
        <v>18000</v>
      </c>
      <c r="P2017" s="140">
        <f t="shared" si="47"/>
        <v>18000</v>
      </c>
      <c r="Q2017" s="141" t="s">
        <v>12042</v>
      </c>
      <c r="R2017" s="215" t="s">
        <v>43500</v>
      </c>
      <c r="S2017" s="279">
        <v>591010000</v>
      </c>
      <c r="T2017" s="119">
        <v>100</v>
      </c>
    </row>
    <row r="2018" spans="2:20" ht="15" customHeight="1">
      <c r="B2018" s="135" t="s">
        <v>52996</v>
      </c>
      <c r="C2018" s="210" t="s">
        <v>44743</v>
      </c>
      <c r="D2018" s="135" t="s">
        <v>12050</v>
      </c>
      <c r="E2018" s="135" t="s">
        <v>51957</v>
      </c>
      <c r="F2018" s="135" t="s">
        <v>51958</v>
      </c>
      <c r="G2018" s="135" t="s">
        <v>51959</v>
      </c>
      <c r="H2018" s="135" t="s">
        <v>51960</v>
      </c>
      <c r="I2018" s="135" t="s">
        <v>51961</v>
      </c>
      <c r="J2018" s="135" t="s">
        <v>51634</v>
      </c>
      <c r="K2018" s="135" t="s">
        <v>51634</v>
      </c>
      <c r="L2018" s="210" t="s">
        <v>45700</v>
      </c>
      <c r="M2018" s="87" t="s">
        <v>43499</v>
      </c>
      <c r="N2018" s="247">
        <v>1</v>
      </c>
      <c r="O2018" s="118">
        <v>69800</v>
      </c>
      <c r="P2018" s="140">
        <f t="shared" si="47"/>
        <v>69800</v>
      </c>
      <c r="Q2018" s="141" t="s">
        <v>12042</v>
      </c>
      <c r="R2018" s="215" t="s">
        <v>43500</v>
      </c>
      <c r="S2018" s="279">
        <v>591010000</v>
      </c>
      <c r="T2018" s="119">
        <v>100</v>
      </c>
    </row>
    <row r="2019" spans="2:20" ht="15" customHeight="1">
      <c r="B2019" s="135" t="s">
        <v>52997</v>
      </c>
      <c r="C2019" s="210" t="s">
        <v>44743</v>
      </c>
      <c r="D2019" s="135" t="s">
        <v>12050</v>
      </c>
      <c r="E2019" s="270" t="s">
        <v>48335</v>
      </c>
      <c r="F2019" s="270" t="s">
        <v>51965</v>
      </c>
      <c r="G2019" s="270" t="s">
        <v>48337</v>
      </c>
      <c r="H2019" s="270" t="s">
        <v>48338</v>
      </c>
      <c r="I2019" s="270" t="s">
        <v>44855</v>
      </c>
      <c r="J2019" s="135" t="s">
        <v>51966</v>
      </c>
      <c r="K2019" s="135" t="s">
        <v>51967</v>
      </c>
      <c r="L2019" s="210" t="s">
        <v>45700</v>
      </c>
      <c r="M2019" s="87" t="s">
        <v>43499</v>
      </c>
      <c r="N2019" s="247">
        <v>5</v>
      </c>
      <c r="O2019" s="118">
        <v>8000</v>
      </c>
      <c r="P2019" s="140">
        <f t="shared" si="47"/>
        <v>40000</v>
      </c>
      <c r="Q2019" s="141" t="s">
        <v>12042</v>
      </c>
      <c r="R2019" s="215" t="s">
        <v>43500</v>
      </c>
      <c r="S2019" s="279">
        <v>591010000</v>
      </c>
      <c r="T2019" s="119">
        <v>100</v>
      </c>
    </row>
    <row r="2020" spans="2:20" ht="15" customHeight="1">
      <c r="B2020" s="135" t="s">
        <v>52998</v>
      </c>
      <c r="C2020" s="210" t="s">
        <v>44743</v>
      </c>
      <c r="D2020" s="135" t="s">
        <v>12050</v>
      </c>
      <c r="E2020" s="270" t="s">
        <v>51969</v>
      </c>
      <c r="F2020" s="270" t="s">
        <v>51970</v>
      </c>
      <c r="G2020" s="270" t="s">
        <v>51971</v>
      </c>
      <c r="H2020" s="270" t="s">
        <v>51972</v>
      </c>
      <c r="I2020" s="270" t="s">
        <v>51973</v>
      </c>
      <c r="J2020" s="135" t="s">
        <v>51974</v>
      </c>
      <c r="K2020" s="135" t="s">
        <v>52999</v>
      </c>
      <c r="L2020" s="210" t="s">
        <v>45700</v>
      </c>
      <c r="M2020" s="87" t="s">
        <v>43499</v>
      </c>
      <c r="N2020" s="247">
        <v>3</v>
      </c>
      <c r="O2020" s="118">
        <v>2100</v>
      </c>
      <c r="P2020" s="140">
        <f t="shared" si="47"/>
        <v>6300</v>
      </c>
      <c r="Q2020" s="141" t="s">
        <v>12042</v>
      </c>
      <c r="R2020" s="215" t="s">
        <v>43500</v>
      </c>
      <c r="S2020" s="279">
        <v>591010000</v>
      </c>
      <c r="T2020" s="119">
        <v>100</v>
      </c>
    </row>
    <row r="2021" spans="2:20" ht="15" customHeight="1">
      <c r="B2021" s="135" t="s">
        <v>53000</v>
      </c>
      <c r="C2021" s="210" t="s">
        <v>44743</v>
      </c>
      <c r="D2021" s="135" t="s">
        <v>12050</v>
      </c>
      <c r="E2021" s="270" t="s">
        <v>51977</v>
      </c>
      <c r="F2021" s="270" t="s">
        <v>51978</v>
      </c>
      <c r="G2021" s="270" t="s">
        <v>51979</v>
      </c>
      <c r="H2021" s="270" t="s">
        <v>51980</v>
      </c>
      <c r="I2021" s="270" t="s">
        <v>51981</v>
      </c>
      <c r="J2021" s="135" t="s">
        <v>51982</v>
      </c>
      <c r="K2021" s="135" t="s">
        <v>51983</v>
      </c>
      <c r="L2021" s="210" t="s">
        <v>45700</v>
      </c>
      <c r="M2021" s="87" t="s">
        <v>43499</v>
      </c>
      <c r="N2021" s="247">
        <v>5</v>
      </c>
      <c r="O2021" s="118">
        <v>2300</v>
      </c>
      <c r="P2021" s="140">
        <f t="shared" si="47"/>
        <v>11500</v>
      </c>
      <c r="Q2021" s="141" t="s">
        <v>12042</v>
      </c>
      <c r="R2021" s="215" t="s">
        <v>43500</v>
      </c>
      <c r="S2021" s="279">
        <v>591010000</v>
      </c>
      <c r="T2021" s="119">
        <v>100</v>
      </c>
    </row>
    <row r="2022" spans="2:20" ht="15" customHeight="1">
      <c r="B2022" s="135" t="s">
        <v>53001</v>
      </c>
      <c r="C2022" s="210" t="s">
        <v>44743</v>
      </c>
      <c r="D2022" s="135" t="s">
        <v>12050</v>
      </c>
      <c r="E2022" s="135" t="s">
        <v>51985</v>
      </c>
      <c r="F2022" s="135" t="s">
        <v>51986</v>
      </c>
      <c r="G2022" s="135" t="s">
        <v>46817</v>
      </c>
      <c r="H2022" s="135" t="s">
        <v>51987</v>
      </c>
      <c r="I2022" s="135" t="s">
        <v>51988</v>
      </c>
      <c r="J2022" s="135" t="s">
        <v>51989</v>
      </c>
      <c r="K2022" s="135" t="s">
        <v>51990</v>
      </c>
      <c r="L2022" s="210" t="s">
        <v>45700</v>
      </c>
      <c r="M2022" s="87" t="s">
        <v>43499</v>
      </c>
      <c r="N2022" s="247">
        <v>5</v>
      </c>
      <c r="O2022" s="118">
        <v>2300</v>
      </c>
      <c r="P2022" s="140">
        <f t="shared" si="47"/>
        <v>11500</v>
      </c>
      <c r="Q2022" s="141" t="s">
        <v>12042</v>
      </c>
      <c r="R2022" s="215" t="s">
        <v>43500</v>
      </c>
      <c r="S2022" s="279">
        <v>591010000</v>
      </c>
      <c r="T2022" s="119">
        <v>100</v>
      </c>
    </row>
    <row r="2023" spans="2:20" ht="15" customHeight="1">
      <c r="B2023" s="135" t="s">
        <v>53002</v>
      </c>
      <c r="C2023" s="210" t="s">
        <v>44743</v>
      </c>
      <c r="D2023" s="135" t="s">
        <v>12050</v>
      </c>
      <c r="E2023" s="270" t="s">
        <v>51992</v>
      </c>
      <c r="F2023" s="270" t="s">
        <v>51993</v>
      </c>
      <c r="G2023" s="270" t="s">
        <v>51994</v>
      </c>
      <c r="H2023" s="270" t="s">
        <v>51995</v>
      </c>
      <c r="I2023" s="270" t="s">
        <v>51996</v>
      </c>
      <c r="J2023" s="135" t="s">
        <v>51997</v>
      </c>
      <c r="K2023" s="135" t="s">
        <v>51998</v>
      </c>
      <c r="L2023" s="210" t="s">
        <v>45700</v>
      </c>
      <c r="M2023" s="87" t="s">
        <v>43499</v>
      </c>
      <c r="N2023" s="247">
        <v>1</v>
      </c>
      <c r="O2023" s="118">
        <v>1600</v>
      </c>
      <c r="P2023" s="140">
        <f t="shared" si="47"/>
        <v>1600</v>
      </c>
      <c r="Q2023" s="141" t="s">
        <v>12042</v>
      </c>
      <c r="R2023" s="215" t="s">
        <v>43500</v>
      </c>
      <c r="S2023" s="279">
        <v>591010000</v>
      </c>
      <c r="T2023" s="119">
        <v>100</v>
      </c>
    </row>
    <row r="2024" spans="2:20" ht="15" customHeight="1">
      <c r="B2024" s="135" t="s">
        <v>53003</v>
      </c>
      <c r="C2024" s="210" t="s">
        <v>44743</v>
      </c>
      <c r="D2024" s="135" t="s">
        <v>12050</v>
      </c>
      <c r="E2024" s="135" t="s">
        <v>52000</v>
      </c>
      <c r="F2024" s="135" t="s">
        <v>52001</v>
      </c>
      <c r="G2024" s="135" t="s">
        <v>52002</v>
      </c>
      <c r="H2024" s="135" t="s">
        <v>52003</v>
      </c>
      <c r="I2024" s="135" t="s">
        <v>52004</v>
      </c>
      <c r="J2024" s="135" t="s">
        <v>52005</v>
      </c>
      <c r="K2024" s="135" t="s">
        <v>53004</v>
      </c>
      <c r="L2024" s="210" t="s">
        <v>45700</v>
      </c>
      <c r="M2024" s="87" t="s">
        <v>43499</v>
      </c>
      <c r="N2024" s="247">
        <v>2</v>
      </c>
      <c r="O2024" s="118">
        <v>10000</v>
      </c>
      <c r="P2024" s="140">
        <f t="shared" si="47"/>
        <v>20000</v>
      </c>
      <c r="Q2024" s="141" t="s">
        <v>12042</v>
      </c>
      <c r="R2024" s="215" t="s">
        <v>43500</v>
      </c>
      <c r="S2024" s="279">
        <v>591010000</v>
      </c>
      <c r="T2024" s="119">
        <v>100</v>
      </c>
    </row>
    <row r="2025" spans="2:20" ht="15" customHeight="1">
      <c r="B2025" s="135" t="s">
        <v>53005</v>
      </c>
      <c r="C2025" s="210" t="s">
        <v>44743</v>
      </c>
      <c r="D2025" s="135" t="s">
        <v>12050</v>
      </c>
      <c r="E2025" s="135" t="s">
        <v>52008</v>
      </c>
      <c r="F2025" s="135" t="s">
        <v>52009</v>
      </c>
      <c r="G2025" s="135" t="s">
        <v>52009</v>
      </c>
      <c r="H2025" s="135" t="s">
        <v>52010</v>
      </c>
      <c r="I2025" s="135" t="s">
        <v>52011</v>
      </c>
      <c r="J2025" s="135" t="s">
        <v>52012</v>
      </c>
      <c r="K2025" s="135" t="s">
        <v>53006</v>
      </c>
      <c r="L2025" s="210" t="s">
        <v>45700</v>
      </c>
      <c r="M2025" s="87" t="s">
        <v>43499</v>
      </c>
      <c r="N2025" s="247">
        <v>2</v>
      </c>
      <c r="O2025" s="118">
        <v>21300</v>
      </c>
      <c r="P2025" s="140">
        <f t="shared" si="47"/>
        <v>42600</v>
      </c>
      <c r="Q2025" s="141" t="s">
        <v>12042</v>
      </c>
      <c r="R2025" s="215" t="s">
        <v>43500</v>
      </c>
      <c r="S2025" s="279">
        <v>591010000</v>
      </c>
      <c r="T2025" s="119">
        <v>100</v>
      </c>
    </row>
    <row r="2026" spans="2:20" ht="15" customHeight="1">
      <c r="B2026" s="135" t="s">
        <v>53007</v>
      </c>
      <c r="C2026" s="210" t="s">
        <v>44743</v>
      </c>
      <c r="D2026" s="135" t="s">
        <v>12050</v>
      </c>
      <c r="E2026" s="135" t="s">
        <v>52015</v>
      </c>
      <c r="F2026" s="135" t="s">
        <v>46715</v>
      </c>
      <c r="G2026" s="135" t="s">
        <v>46793</v>
      </c>
      <c r="H2026" s="135" t="s">
        <v>52016</v>
      </c>
      <c r="I2026" s="135" t="s">
        <v>52016</v>
      </c>
      <c r="J2026" s="135" t="s">
        <v>52017</v>
      </c>
      <c r="K2026" s="135" t="s">
        <v>53008</v>
      </c>
      <c r="L2026" s="210" t="s">
        <v>45700</v>
      </c>
      <c r="M2026" s="87" t="s">
        <v>43499</v>
      </c>
      <c r="N2026" s="247">
        <v>10</v>
      </c>
      <c r="O2026" s="118">
        <v>250</v>
      </c>
      <c r="P2026" s="140">
        <f t="shared" si="47"/>
        <v>2500</v>
      </c>
      <c r="Q2026" s="141" t="s">
        <v>12042</v>
      </c>
      <c r="R2026" s="215" t="s">
        <v>43500</v>
      </c>
      <c r="S2026" s="279">
        <v>591010000</v>
      </c>
      <c r="T2026" s="119">
        <v>100</v>
      </c>
    </row>
    <row r="2027" spans="2:20" ht="15" customHeight="1">
      <c r="B2027" s="135" t="s">
        <v>53009</v>
      </c>
      <c r="C2027" s="210" t="s">
        <v>44743</v>
      </c>
      <c r="D2027" s="135" t="s">
        <v>12050</v>
      </c>
      <c r="E2027" s="135" t="s">
        <v>52015</v>
      </c>
      <c r="F2027" s="135" t="s">
        <v>46715</v>
      </c>
      <c r="G2027" s="135" t="s">
        <v>46793</v>
      </c>
      <c r="H2027" s="135" t="s">
        <v>52016</v>
      </c>
      <c r="I2027" s="135" t="s">
        <v>52016</v>
      </c>
      <c r="J2027" s="135" t="s">
        <v>52020</v>
      </c>
      <c r="K2027" s="135" t="s">
        <v>53010</v>
      </c>
      <c r="L2027" s="210" t="s">
        <v>45700</v>
      </c>
      <c r="M2027" s="87" t="s">
        <v>43499</v>
      </c>
      <c r="N2027" s="247">
        <v>2</v>
      </c>
      <c r="O2027" s="118">
        <v>350</v>
      </c>
      <c r="P2027" s="140">
        <f t="shared" si="47"/>
        <v>700</v>
      </c>
      <c r="Q2027" s="141" t="s">
        <v>12042</v>
      </c>
      <c r="R2027" s="215" t="s">
        <v>43500</v>
      </c>
      <c r="S2027" s="279">
        <v>591010000</v>
      </c>
      <c r="T2027" s="119">
        <v>100</v>
      </c>
    </row>
    <row r="2028" spans="2:20" ht="15" customHeight="1">
      <c r="B2028" s="135" t="s">
        <v>53011</v>
      </c>
      <c r="C2028" s="210" t="s">
        <v>44743</v>
      </c>
      <c r="D2028" s="135" t="s">
        <v>12050</v>
      </c>
      <c r="E2028" s="135" t="s">
        <v>52015</v>
      </c>
      <c r="F2028" s="135" t="s">
        <v>46715</v>
      </c>
      <c r="G2028" s="135" t="s">
        <v>46793</v>
      </c>
      <c r="H2028" s="135" t="s">
        <v>52016</v>
      </c>
      <c r="I2028" s="135" t="s">
        <v>52016</v>
      </c>
      <c r="J2028" s="135" t="s">
        <v>52023</v>
      </c>
      <c r="K2028" s="135" t="s">
        <v>53012</v>
      </c>
      <c r="L2028" s="210" t="s">
        <v>45700</v>
      </c>
      <c r="M2028" s="87" t="s">
        <v>43499</v>
      </c>
      <c r="N2028" s="247">
        <v>7</v>
      </c>
      <c r="O2028" s="118">
        <v>900</v>
      </c>
      <c r="P2028" s="140">
        <f t="shared" si="47"/>
        <v>6300</v>
      </c>
      <c r="Q2028" s="141" t="s">
        <v>12042</v>
      </c>
      <c r="R2028" s="215" t="s">
        <v>43500</v>
      </c>
      <c r="S2028" s="279">
        <v>591010000</v>
      </c>
      <c r="T2028" s="119">
        <v>100</v>
      </c>
    </row>
    <row r="2029" spans="2:20" ht="15" customHeight="1">
      <c r="B2029" s="135" t="s">
        <v>53013</v>
      </c>
      <c r="C2029" s="210" t="s">
        <v>44743</v>
      </c>
      <c r="D2029" s="135" t="s">
        <v>12050</v>
      </c>
      <c r="E2029" s="270" t="s">
        <v>44553</v>
      </c>
      <c r="F2029" s="270" t="s">
        <v>52026</v>
      </c>
      <c r="G2029" s="270" t="s">
        <v>44640</v>
      </c>
      <c r="H2029" s="270" t="s">
        <v>52027</v>
      </c>
      <c r="I2029" s="270" t="s">
        <v>44555</v>
      </c>
      <c r="J2029" s="135" t="s">
        <v>52028</v>
      </c>
      <c r="K2029" s="135" t="s">
        <v>53014</v>
      </c>
      <c r="L2029" s="210" t="s">
        <v>45700</v>
      </c>
      <c r="M2029" s="87" t="s">
        <v>43499</v>
      </c>
      <c r="N2029" s="247">
        <v>1</v>
      </c>
      <c r="O2029" s="118">
        <v>6200</v>
      </c>
      <c r="P2029" s="140">
        <f t="shared" si="47"/>
        <v>6200</v>
      </c>
      <c r="Q2029" s="141" t="s">
        <v>12042</v>
      </c>
      <c r="R2029" s="215" t="s">
        <v>43500</v>
      </c>
      <c r="S2029" s="279">
        <v>591010000</v>
      </c>
      <c r="T2029" s="119">
        <v>100</v>
      </c>
    </row>
    <row r="2030" spans="2:20" ht="15" customHeight="1">
      <c r="B2030" s="135" t="s">
        <v>53015</v>
      </c>
      <c r="C2030" s="210" t="s">
        <v>44743</v>
      </c>
      <c r="D2030" s="135" t="s">
        <v>12050</v>
      </c>
      <c r="E2030" s="270" t="s">
        <v>51977</v>
      </c>
      <c r="F2030" s="270" t="s">
        <v>51978</v>
      </c>
      <c r="G2030" s="270" t="s">
        <v>51979</v>
      </c>
      <c r="H2030" s="270" t="s">
        <v>51980</v>
      </c>
      <c r="I2030" s="270" t="s">
        <v>51981</v>
      </c>
      <c r="J2030" s="135" t="s">
        <v>52031</v>
      </c>
      <c r="K2030" s="135" t="s">
        <v>52032</v>
      </c>
      <c r="L2030" s="210" t="s">
        <v>45700</v>
      </c>
      <c r="M2030" s="87" t="s">
        <v>43499</v>
      </c>
      <c r="N2030" s="247">
        <v>5</v>
      </c>
      <c r="O2030" s="118">
        <v>2200</v>
      </c>
      <c r="P2030" s="140">
        <f t="shared" si="47"/>
        <v>11000</v>
      </c>
      <c r="Q2030" s="141" t="s">
        <v>12042</v>
      </c>
      <c r="R2030" s="215" t="s">
        <v>43500</v>
      </c>
      <c r="S2030" s="279">
        <v>591010000</v>
      </c>
      <c r="T2030" s="119">
        <v>100</v>
      </c>
    </row>
    <row r="2031" spans="2:20" ht="15" customHeight="1">
      <c r="B2031" s="135" t="s">
        <v>53016</v>
      </c>
      <c r="C2031" s="210" t="s">
        <v>44743</v>
      </c>
      <c r="D2031" s="135" t="s">
        <v>12050</v>
      </c>
      <c r="E2031" s="135" t="s">
        <v>52034</v>
      </c>
      <c r="F2031" s="135" t="s">
        <v>52035</v>
      </c>
      <c r="G2031" s="135" t="s">
        <v>52036</v>
      </c>
      <c r="H2031" s="135" t="s">
        <v>52037</v>
      </c>
      <c r="I2031" s="135" t="s">
        <v>52038</v>
      </c>
      <c r="J2031" s="135" t="s">
        <v>52039</v>
      </c>
      <c r="K2031" s="135" t="s">
        <v>52040</v>
      </c>
      <c r="L2031" s="210" t="s">
        <v>45700</v>
      </c>
      <c r="M2031" s="87" t="s">
        <v>43499</v>
      </c>
      <c r="N2031" s="97">
        <v>1</v>
      </c>
      <c r="O2031" s="118">
        <v>6200</v>
      </c>
      <c r="P2031" s="140">
        <f t="shared" si="47"/>
        <v>6200</v>
      </c>
      <c r="Q2031" s="141" t="s">
        <v>12042</v>
      </c>
      <c r="R2031" s="215" t="s">
        <v>43500</v>
      </c>
      <c r="S2031" s="279">
        <v>591010000</v>
      </c>
      <c r="T2031" s="119">
        <v>100</v>
      </c>
    </row>
    <row r="2032" spans="2:20" ht="15" customHeight="1">
      <c r="B2032" s="135" t="s">
        <v>53017</v>
      </c>
      <c r="C2032" s="210" t="s">
        <v>44743</v>
      </c>
      <c r="D2032" s="135" t="s">
        <v>12050</v>
      </c>
      <c r="E2032" s="270" t="s">
        <v>52042</v>
      </c>
      <c r="F2032" s="270" t="s">
        <v>49844</v>
      </c>
      <c r="G2032" s="270" t="s">
        <v>49845</v>
      </c>
      <c r="H2032" s="270" t="s">
        <v>52043</v>
      </c>
      <c r="I2032" s="270" t="s">
        <v>52044</v>
      </c>
      <c r="J2032" s="135" t="s">
        <v>52045</v>
      </c>
      <c r="K2032" s="135" t="s">
        <v>53018</v>
      </c>
      <c r="L2032" s="210" t="s">
        <v>45700</v>
      </c>
      <c r="M2032" s="103" t="s">
        <v>48495</v>
      </c>
      <c r="N2032" s="97">
        <v>5</v>
      </c>
      <c r="O2032" s="118">
        <v>2100</v>
      </c>
      <c r="P2032" s="140">
        <f t="shared" si="47"/>
        <v>10500</v>
      </c>
      <c r="Q2032" s="141" t="s">
        <v>12042</v>
      </c>
      <c r="R2032" s="215" t="s">
        <v>43500</v>
      </c>
      <c r="S2032" s="279">
        <v>591010000</v>
      </c>
      <c r="T2032" s="119">
        <v>100</v>
      </c>
    </row>
    <row r="2033" spans="2:20" ht="15" customHeight="1">
      <c r="B2033" s="135" t="s">
        <v>53019</v>
      </c>
      <c r="C2033" s="210" t="s">
        <v>44743</v>
      </c>
      <c r="D2033" s="135" t="s">
        <v>12050</v>
      </c>
      <c r="E2033" s="270" t="s">
        <v>52048</v>
      </c>
      <c r="F2033" s="270" t="s">
        <v>52049</v>
      </c>
      <c r="G2033" s="270" t="s">
        <v>43709</v>
      </c>
      <c r="H2033" s="270" t="s">
        <v>52050</v>
      </c>
      <c r="I2033" s="270" t="s">
        <v>52051</v>
      </c>
      <c r="J2033" s="135" t="s">
        <v>52052</v>
      </c>
      <c r="K2033" s="135" t="s">
        <v>53020</v>
      </c>
      <c r="L2033" s="210" t="s">
        <v>45700</v>
      </c>
      <c r="M2033" s="87" t="s">
        <v>43499</v>
      </c>
      <c r="N2033" s="97">
        <v>35</v>
      </c>
      <c r="O2033" s="118">
        <v>200</v>
      </c>
      <c r="P2033" s="140">
        <f t="shared" ref="P2033:P2096" si="48">IFERROR(N2033*O2033,0)</f>
        <v>7000</v>
      </c>
      <c r="Q2033" s="141" t="s">
        <v>12042</v>
      </c>
      <c r="R2033" s="215" t="s">
        <v>43500</v>
      </c>
      <c r="S2033" s="279">
        <v>591010000</v>
      </c>
      <c r="T2033" s="119">
        <v>100</v>
      </c>
    </row>
    <row r="2034" spans="2:20" ht="15" customHeight="1">
      <c r="B2034" s="135" t="s">
        <v>53021</v>
      </c>
      <c r="C2034" s="210" t="s">
        <v>44743</v>
      </c>
      <c r="D2034" s="135" t="s">
        <v>12050</v>
      </c>
      <c r="E2034" s="270" t="s">
        <v>44884</v>
      </c>
      <c r="F2034" s="270" t="s">
        <v>52055</v>
      </c>
      <c r="G2034" s="270" t="s">
        <v>44885</v>
      </c>
      <c r="H2034" s="270" t="s">
        <v>52056</v>
      </c>
      <c r="I2034" s="270" t="s">
        <v>52057</v>
      </c>
      <c r="J2034" s="135" t="s">
        <v>52058</v>
      </c>
      <c r="K2034" s="135" t="s">
        <v>53022</v>
      </c>
      <c r="L2034" s="210" t="s">
        <v>45700</v>
      </c>
      <c r="M2034" s="87" t="s">
        <v>43499</v>
      </c>
      <c r="N2034" s="97">
        <v>50</v>
      </c>
      <c r="O2034" s="118">
        <v>2500</v>
      </c>
      <c r="P2034" s="140">
        <f t="shared" si="48"/>
        <v>125000</v>
      </c>
      <c r="Q2034" s="141" t="s">
        <v>12042</v>
      </c>
      <c r="R2034" s="215" t="s">
        <v>43500</v>
      </c>
      <c r="S2034" s="279">
        <v>591010000</v>
      </c>
      <c r="T2034" s="119">
        <v>100</v>
      </c>
    </row>
    <row r="2035" spans="2:20" ht="15" customHeight="1">
      <c r="B2035" s="135" t="s">
        <v>53023</v>
      </c>
      <c r="C2035" s="210" t="s">
        <v>44743</v>
      </c>
      <c r="D2035" s="135" t="s">
        <v>12050</v>
      </c>
      <c r="E2035" s="270" t="s">
        <v>48445</v>
      </c>
      <c r="F2035" s="270" t="s">
        <v>52061</v>
      </c>
      <c r="G2035" s="270" t="s">
        <v>48447</v>
      </c>
      <c r="H2035" s="270" t="s">
        <v>52062</v>
      </c>
      <c r="I2035" s="270" t="s">
        <v>48449</v>
      </c>
      <c r="J2035" s="135" t="s">
        <v>52063</v>
      </c>
      <c r="K2035" s="135" t="s">
        <v>53024</v>
      </c>
      <c r="L2035" s="210" t="s">
        <v>45700</v>
      </c>
      <c r="M2035" s="87" t="s">
        <v>47340</v>
      </c>
      <c r="N2035" s="97">
        <v>30</v>
      </c>
      <c r="O2035" s="118">
        <v>250</v>
      </c>
      <c r="P2035" s="140">
        <f t="shared" si="48"/>
        <v>7500</v>
      </c>
      <c r="Q2035" s="141" t="s">
        <v>12042</v>
      </c>
      <c r="R2035" s="215" t="s">
        <v>43500</v>
      </c>
      <c r="S2035" s="279">
        <v>591010000</v>
      </c>
      <c r="T2035" s="119">
        <v>100</v>
      </c>
    </row>
    <row r="2036" spans="2:20" ht="15" customHeight="1">
      <c r="B2036" s="135" t="s">
        <v>53025</v>
      </c>
      <c r="C2036" s="210" t="s">
        <v>44743</v>
      </c>
      <c r="D2036" s="135" t="s">
        <v>12050</v>
      </c>
      <c r="E2036" s="270" t="s">
        <v>48445</v>
      </c>
      <c r="F2036" s="270" t="s">
        <v>49959</v>
      </c>
      <c r="G2036" s="270" t="s">
        <v>48447</v>
      </c>
      <c r="H2036" s="270" t="s">
        <v>52062</v>
      </c>
      <c r="I2036" s="270" t="s">
        <v>48449</v>
      </c>
      <c r="J2036" s="135" t="s">
        <v>52066</v>
      </c>
      <c r="K2036" s="135" t="s">
        <v>53026</v>
      </c>
      <c r="L2036" s="210" t="s">
        <v>45700</v>
      </c>
      <c r="M2036" s="87" t="s">
        <v>47340</v>
      </c>
      <c r="N2036" s="97">
        <v>30</v>
      </c>
      <c r="O2036" s="118">
        <v>250</v>
      </c>
      <c r="P2036" s="140">
        <f t="shared" si="48"/>
        <v>7500</v>
      </c>
      <c r="Q2036" s="141" t="s">
        <v>12042</v>
      </c>
      <c r="R2036" s="215" t="s">
        <v>43500</v>
      </c>
      <c r="S2036" s="279">
        <v>591010000</v>
      </c>
      <c r="T2036" s="119">
        <v>100</v>
      </c>
    </row>
    <row r="2037" spans="2:20" ht="15" customHeight="1">
      <c r="B2037" s="135" t="s">
        <v>53027</v>
      </c>
      <c r="C2037" s="210" t="s">
        <v>44743</v>
      </c>
      <c r="D2037" s="135" t="s">
        <v>12050</v>
      </c>
      <c r="E2037" s="270" t="s">
        <v>53028</v>
      </c>
      <c r="F2037" s="270" t="s">
        <v>53029</v>
      </c>
      <c r="G2037" s="435" t="s">
        <v>53030</v>
      </c>
      <c r="H2037" s="301" t="s">
        <v>53031</v>
      </c>
      <c r="I2037" s="301" t="s">
        <v>53032</v>
      </c>
      <c r="J2037" s="135" t="s">
        <v>53033</v>
      </c>
      <c r="K2037" s="286" t="s">
        <v>53033</v>
      </c>
      <c r="L2037" s="210" t="s">
        <v>45700</v>
      </c>
      <c r="M2037" s="302" t="s">
        <v>43499</v>
      </c>
      <c r="N2037" s="97">
        <v>112</v>
      </c>
      <c r="O2037" s="97">
        <v>6.5</v>
      </c>
      <c r="P2037" s="140">
        <f t="shared" si="48"/>
        <v>728</v>
      </c>
      <c r="Q2037" s="282" t="s">
        <v>12042</v>
      </c>
      <c r="R2037" s="89" t="s">
        <v>43500</v>
      </c>
      <c r="S2037" s="283" t="s">
        <v>38919</v>
      </c>
      <c r="T2037" s="284">
        <v>100</v>
      </c>
    </row>
    <row r="2038" spans="2:20" ht="15" customHeight="1">
      <c r="B2038" s="135" t="s">
        <v>53034</v>
      </c>
      <c r="C2038" s="210" t="s">
        <v>44743</v>
      </c>
      <c r="D2038" s="135" t="s">
        <v>12050</v>
      </c>
      <c r="E2038" s="270" t="s">
        <v>53028</v>
      </c>
      <c r="F2038" s="270" t="s">
        <v>53029</v>
      </c>
      <c r="G2038" s="435" t="s">
        <v>53030</v>
      </c>
      <c r="H2038" s="301" t="s">
        <v>53031</v>
      </c>
      <c r="I2038" s="301" t="s">
        <v>53032</v>
      </c>
      <c r="J2038" s="135" t="s">
        <v>53035</v>
      </c>
      <c r="K2038" s="286" t="s">
        <v>53035</v>
      </c>
      <c r="L2038" s="210" t="s">
        <v>45700</v>
      </c>
      <c r="M2038" s="302" t="s">
        <v>43499</v>
      </c>
      <c r="N2038" s="97">
        <f>3651+60</f>
        <v>3711</v>
      </c>
      <c r="O2038" s="97">
        <v>2.5</v>
      </c>
      <c r="P2038" s="140">
        <f t="shared" si="48"/>
        <v>9277.5</v>
      </c>
      <c r="Q2038" s="282" t="s">
        <v>12042</v>
      </c>
      <c r="R2038" s="89" t="s">
        <v>43500</v>
      </c>
      <c r="S2038" s="283" t="s">
        <v>38919</v>
      </c>
      <c r="T2038" s="284">
        <v>100</v>
      </c>
    </row>
    <row r="2039" spans="2:20" ht="15" customHeight="1">
      <c r="B2039" s="135" t="s">
        <v>53036</v>
      </c>
      <c r="C2039" s="210" t="s">
        <v>44743</v>
      </c>
      <c r="D2039" s="135" t="s">
        <v>12050</v>
      </c>
      <c r="E2039" s="270" t="s">
        <v>53028</v>
      </c>
      <c r="F2039" s="270" t="s">
        <v>53029</v>
      </c>
      <c r="G2039" s="435" t="s">
        <v>53030</v>
      </c>
      <c r="H2039" s="301" t="s">
        <v>53031</v>
      </c>
      <c r="I2039" s="301" t="s">
        <v>53032</v>
      </c>
      <c r="J2039" s="135" t="s">
        <v>53037</v>
      </c>
      <c r="K2039" s="286" t="s">
        <v>53038</v>
      </c>
      <c r="L2039" s="210" t="s">
        <v>45700</v>
      </c>
      <c r="M2039" s="302" t="s">
        <v>43499</v>
      </c>
      <c r="N2039" s="97">
        <v>47</v>
      </c>
      <c r="O2039" s="97">
        <v>2.5</v>
      </c>
      <c r="P2039" s="140">
        <f t="shared" si="48"/>
        <v>117.5</v>
      </c>
      <c r="Q2039" s="282" t="s">
        <v>12042</v>
      </c>
      <c r="R2039" s="89" t="s">
        <v>43500</v>
      </c>
      <c r="S2039" s="283" t="s">
        <v>38919</v>
      </c>
      <c r="T2039" s="284">
        <v>100</v>
      </c>
    </row>
    <row r="2040" spans="2:20" ht="15" customHeight="1">
      <c r="B2040" s="135" t="s">
        <v>53039</v>
      </c>
      <c r="C2040" s="210" t="s">
        <v>44743</v>
      </c>
      <c r="D2040" s="135" t="s">
        <v>12050</v>
      </c>
      <c r="E2040" s="270" t="s">
        <v>53028</v>
      </c>
      <c r="F2040" s="270" t="s">
        <v>53029</v>
      </c>
      <c r="G2040" s="435" t="s">
        <v>53030</v>
      </c>
      <c r="H2040" s="301" t="s">
        <v>53031</v>
      </c>
      <c r="I2040" s="301" t="s">
        <v>53032</v>
      </c>
      <c r="J2040" s="135" t="s">
        <v>53040</v>
      </c>
      <c r="K2040" s="286" t="s">
        <v>53040</v>
      </c>
      <c r="L2040" s="210" t="s">
        <v>45700</v>
      </c>
      <c r="M2040" s="302" t="s">
        <v>43499</v>
      </c>
      <c r="N2040" s="97">
        <v>836</v>
      </c>
      <c r="O2040" s="97">
        <v>3.5</v>
      </c>
      <c r="P2040" s="140">
        <f t="shared" si="48"/>
        <v>2926</v>
      </c>
      <c r="Q2040" s="282" t="s">
        <v>12042</v>
      </c>
      <c r="R2040" s="89" t="s">
        <v>43500</v>
      </c>
      <c r="S2040" s="283" t="s">
        <v>38919</v>
      </c>
      <c r="T2040" s="284">
        <v>100</v>
      </c>
    </row>
    <row r="2041" spans="2:20" ht="15" customHeight="1">
      <c r="B2041" s="135" t="s">
        <v>53041</v>
      </c>
      <c r="C2041" s="210" t="s">
        <v>44743</v>
      </c>
      <c r="D2041" s="135" t="s">
        <v>12050</v>
      </c>
      <c r="E2041" s="270" t="s">
        <v>53028</v>
      </c>
      <c r="F2041" s="270" t="s">
        <v>53029</v>
      </c>
      <c r="G2041" s="435" t="s">
        <v>53030</v>
      </c>
      <c r="H2041" s="301" t="s">
        <v>53031</v>
      </c>
      <c r="I2041" s="301" t="s">
        <v>53032</v>
      </c>
      <c r="J2041" s="135" t="s">
        <v>53042</v>
      </c>
      <c r="K2041" s="286" t="s">
        <v>53042</v>
      </c>
      <c r="L2041" s="210" t="s">
        <v>45700</v>
      </c>
      <c r="M2041" s="302" t="s">
        <v>43499</v>
      </c>
      <c r="N2041" s="97">
        <v>1478</v>
      </c>
      <c r="O2041" s="97">
        <v>3.5</v>
      </c>
      <c r="P2041" s="140">
        <f t="shared" si="48"/>
        <v>5173</v>
      </c>
      <c r="Q2041" s="282" t="s">
        <v>12042</v>
      </c>
      <c r="R2041" s="89" t="s">
        <v>43500</v>
      </c>
      <c r="S2041" s="283" t="s">
        <v>38919</v>
      </c>
      <c r="T2041" s="284">
        <v>100</v>
      </c>
    </row>
    <row r="2042" spans="2:20" ht="15" customHeight="1">
      <c r="B2042" s="135" t="s">
        <v>53043</v>
      </c>
      <c r="C2042" s="210" t="s">
        <v>44743</v>
      </c>
      <c r="D2042" s="135" t="s">
        <v>12050</v>
      </c>
      <c r="E2042" s="270" t="s">
        <v>53028</v>
      </c>
      <c r="F2042" s="270" t="s">
        <v>53029</v>
      </c>
      <c r="G2042" s="435" t="s">
        <v>53030</v>
      </c>
      <c r="H2042" s="301" t="s">
        <v>53031</v>
      </c>
      <c r="I2042" s="301" t="s">
        <v>53032</v>
      </c>
      <c r="J2042" s="135" t="s">
        <v>53044</v>
      </c>
      <c r="K2042" s="286" t="s">
        <v>53044</v>
      </c>
      <c r="L2042" s="210" t="s">
        <v>45700</v>
      </c>
      <c r="M2042" s="302" t="s">
        <v>43499</v>
      </c>
      <c r="N2042" s="97">
        <v>180</v>
      </c>
      <c r="O2042" s="97">
        <v>3.5</v>
      </c>
      <c r="P2042" s="140">
        <f t="shared" si="48"/>
        <v>630</v>
      </c>
      <c r="Q2042" s="282" t="s">
        <v>12042</v>
      </c>
      <c r="R2042" s="89" t="s">
        <v>43500</v>
      </c>
      <c r="S2042" s="283" t="s">
        <v>38919</v>
      </c>
      <c r="T2042" s="284">
        <v>100</v>
      </c>
    </row>
    <row r="2043" spans="2:20" ht="15" customHeight="1">
      <c r="B2043" s="135" t="s">
        <v>53045</v>
      </c>
      <c r="C2043" s="210" t="s">
        <v>44743</v>
      </c>
      <c r="D2043" s="135" t="s">
        <v>12050</v>
      </c>
      <c r="E2043" s="270" t="s">
        <v>53028</v>
      </c>
      <c r="F2043" s="270" t="s">
        <v>53029</v>
      </c>
      <c r="G2043" s="435" t="s">
        <v>53030</v>
      </c>
      <c r="H2043" s="301" t="s">
        <v>53031</v>
      </c>
      <c r="I2043" s="301" t="s">
        <v>53032</v>
      </c>
      <c r="J2043" s="135" t="s">
        <v>53046</v>
      </c>
      <c r="K2043" s="286" t="s">
        <v>53046</v>
      </c>
      <c r="L2043" s="210" t="s">
        <v>45700</v>
      </c>
      <c r="M2043" s="302" t="s">
        <v>43499</v>
      </c>
      <c r="N2043" s="97">
        <v>120</v>
      </c>
      <c r="O2043" s="97">
        <v>4.5</v>
      </c>
      <c r="P2043" s="140">
        <f t="shared" si="48"/>
        <v>540</v>
      </c>
      <c r="Q2043" s="282" t="s">
        <v>12042</v>
      </c>
      <c r="R2043" s="89" t="s">
        <v>43500</v>
      </c>
      <c r="S2043" s="283" t="s">
        <v>38919</v>
      </c>
      <c r="T2043" s="284">
        <v>100</v>
      </c>
    </row>
    <row r="2044" spans="2:20" ht="15" customHeight="1">
      <c r="B2044" s="135" t="s">
        <v>53047</v>
      </c>
      <c r="C2044" s="210" t="s">
        <v>44743</v>
      </c>
      <c r="D2044" s="135" t="s">
        <v>12050</v>
      </c>
      <c r="E2044" s="270" t="s">
        <v>53028</v>
      </c>
      <c r="F2044" s="270" t="s">
        <v>53029</v>
      </c>
      <c r="G2044" s="435" t="s">
        <v>53030</v>
      </c>
      <c r="H2044" s="301" t="s">
        <v>53031</v>
      </c>
      <c r="I2044" s="301" t="s">
        <v>53032</v>
      </c>
      <c r="J2044" s="135" t="s">
        <v>53048</v>
      </c>
      <c r="K2044" s="286" t="s">
        <v>53048</v>
      </c>
      <c r="L2044" s="210" t="s">
        <v>45700</v>
      </c>
      <c r="M2044" s="302" t="s">
        <v>43499</v>
      </c>
      <c r="N2044" s="97">
        <v>3169</v>
      </c>
      <c r="O2044" s="97">
        <v>3.5</v>
      </c>
      <c r="P2044" s="140">
        <f t="shared" si="48"/>
        <v>11091.5</v>
      </c>
      <c r="Q2044" s="282" t="s">
        <v>12042</v>
      </c>
      <c r="R2044" s="89" t="s">
        <v>43500</v>
      </c>
      <c r="S2044" s="283" t="s">
        <v>38919</v>
      </c>
      <c r="T2044" s="284">
        <v>100</v>
      </c>
    </row>
    <row r="2045" spans="2:20" ht="15" customHeight="1">
      <c r="B2045" s="135" t="s">
        <v>53049</v>
      </c>
      <c r="C2045" s="210" t="s">
        <v>44743</v>
      </c>
      <c r="D2045" s="135" t="s">
        <v>12050</v>
      </c>
      <c r="E2045" s="270" t="s">
        <v>53028</v>
      </c>
      <c r="F2045" s="270" t="s">
        <v>53029</v>
      </c>
      <c r="G2045" s="435" t="s">
        <v>53030</v>
      </c>
      <c r="H2045" s="301" t="s">
        <v>53031</v>
      </c>
      <c r="I2045" s="301" t="s">
        <v>53032</v>
      </c>
      <c r="J2045" s="135" t="s">
        <v>53050</v>
      </c>
      <c r="K2045" s="286" t="s">
        <v>53050</v>
      </c>
      <c r="L2045" s="210" t="s">
        <v>45700</v>
      </c>
      <c r="M2045" s="302" t="s">
        <v>43499</v>
      </c>
      <c r="N2045" s="97">
        <f>357+32</f>
        <v>389</v>
      </c>
      <c r="O2045" s="97">
        <v>2.5</v>
      </c>
      <c r="P2045" s="140">
        <f t="shared" si="48"/>
        <v>972.5</v>
      </c>
      <c r="Q2045" s="282" t="s">
        <v>12042</v>
      </c>
      <c r="R2045" s="89" t="s">
        <v>43500</v>
      </c>
      <c r="S2045" s="283" t="s">
        <v>38919</v>
      </c>
      <c r="T2045" s="284">
        <v>100</v>
      </c>
    </row>
    <row r="2046" spans="2:20" ht="15" customHeight="1">
      <c r="B2046" s="135" t="s">
        <v>53051</v>
      </c>
      <c r="C2046" s="210" t="s">
        <v>44743</v>
      </c>
      <c r="D2046" s="135" t="s">
        <v>12050</v>
      </c>
      <c r="E2046" s="270" t="s">
        <v>53028</v>
      </c>
      <c r="F2046" s="270" t="s">
        <v>53029</v>
      </c>
      <c r="G2046" s="435" t="s">
        <v>53030</v>
      </c>
      <c r="H2046" s="301" t="s">
        <v>53031</v>
      </c>
      <c r="I2046" s="301" t="s">
        <v>53032</v>
      </c>
      <c r="J2046" s="135" t="s">
        <v>53052</v>
      </c>
      <c r="K2046" s="286" t="s">
        <v>53053</v>
      </c>
      <c r="L2046" s="210" t="s">
        <v>45700</v>
      </c>
      <c r="M2046" s="302" t="s">
        <v>43499</v>
      </c>
      <c r="N2046" s="97">
        <f>1254+3300</f>
        <v>4554</v>
      </c>
      <c r="O2046" s="97">
        <v>3.5</v>
      </c>
      <c r="P2046" s="140">
        <f t="shared" si="48"/>
        <v>15939</v>
      </c>
      <c r="Q2046" s="282" t="s">
        <v>12042</v>
      </c>
      <c r="R2046" s="89" t="s">
        <v>43500</v>
      </c>
      <c r="S2046" s="283" t="s">
        <v>38919</v>
      </c>
      <c r="T2046" s="284">
        <v>100</v>
      </c>
    </row>
    <row r="2047" spans="2:20" ht="15" customHeight="1">
      <c r="B2047" s="135" t="s">
        <v>53054</v>
      </c>
      <c r="C2047" s="210" t="s">
        <v>44743</v>
      </c>
      <c r="D2047" s="135" t="s">
        <v>12050</v>
      </c>
      <c r="E2047" s="270" t="s">
        <v>53028</v>
      </c>
      <c r="F2047" s="270" t="s">
        <v>53029</v>
      </c>
      <c r="G2047" s="435" t="s">
        <v>53030</v>
      </c>
      <c r="H2047" s="301" t="s">
        <v>53031</v>
      </c>
      <c r="I2047" s="301" t="s">
        <v>53032</v>
      </c>
      <c r="J2047" s="135" t="s">
        <v>53055</v>
      </c>
      <c r="K2047" s="270" t="s">
        <v>53055</v>
      </c>
      <c r="L2047" s="210" t="s">
        <v>45700</v>
      </c>
      <c r="M2047" s="302" t="s">
        <v>43499</v>
      </c>
      <c r="N2047" s="97">
        <f>2842+132</f>
        <v>2974</v>
      </c>
      <c r="O2047" s="97">
        <v>4.5</v>
      </c>
      <c r="P2047" s="140">
        <f t="shared" si="48"/>
        <v>13383</v>
      </c>
      <c r="Q2047" s="282" t="s">
        <v>12042</v>
      </c>
      <c r="R2047" s="89" t="s">
        <v>43500</v>
      </c>
      <c r="S2047" s="283" t="s">
        <v>38919</v>
      </c>
      <c r="T2047" s="284">
        <v>100</v>
      </c>
    </row>
    <row r="2048" spans="2:20" ht="15" customHeight="1">
      <c r="B2048" s="135" t="s">
        <v>53056</v>
      </c>
      <c r="C2048" s="210" t="s">
        <v>44743</v>
      </c>
      <c r="D2048" s="135" t="s">
        <v>12050</v>
      </c>
      <c r="E2048" s="270" t="s">
        <v>53028</v>
      </c>
      <c r="F2048" s="270" t="s">
        <v>53029</v>
      </c>
      <c r="G2048" s="435" t="s">
        <v>53030</v>
      </c>
      <c r="H2048" s="301" t="s">
        <v>53031</v>
      </c>
      <c r="I2048" s="301" t="s">
        <v>53032</v>
      </c>
      <c r="J2048" s="135" t="s">
        <v>53057</v>
      </c>
      <c r="K2048" s="270" t="s">
        <v>53057</v>
      </c>
      <c r="L2048" s="210" t="s">
        <v>45700</v>
      </c>
      <c r="M2048" s="302" t="s">
        <v>43499</v>
      </c>
      <c r="N2048" s="97">
        <f>804+200+104</f>
        <v>1108</v>
      </c>
      <c r="O2048" s="97">
        <v>5.5</v>
      </c>
      <c r="P2048" s="140">
        <f t="shared" si="48"/>
        <v>6094</v>
      </c>
      <c r="Q2048" s="282" t="s">
        <v>12042</v>
      </c>
      <c r="R2048" s="89" t="s">
        <v>43500</v>
      </c>
      <c r="S2048" s="283" t="s">
        <v>38919</v>
      </c>
      <c r="T2048" s="284">
        <v>100</v>
      </c>
    </row>
    <row r="2049" spans="2:20" ht="15" customHeight="1">
      <c r="B2049" s="135" t="s">
        <v>53058</v>
      </c>
      <c r="C2049" s="210" t="s">
        <v>44743</v>
      </c>
      <c r="D2049" s="135" t="s">
        <v>12050</v>
      </c>
      <c r="E2049" s="270" t="s">
        <v>53028</v>
      </c>
      <c r="F2049" s="270" t="s">
        <v>53029</v>
      </c>
      <c r="G2049" s="435" t="s">
        <v>53030</v>
      </c>
      <c r="H2049" s="301" t="s">
        <v>53031</v>
      </c>
      <c r="I2049" s="301" t="s">
        <v>53032</v>
      </c>
      <c r="J2049" s="135" t="s">
        <v>53059</v>
      </c>
      <c r="K2049" s="270" t="s">
        <v>53059</v>
      </c>
      <c r="L2049" s="210" t="s">
        <v>45700</v>
      </c>
      <c r="M2049" s="302" t="s">
        <v>43499</v>
      </c>
      <c r="N2049" s="97">
        <f>4360+120</f>
        <v>4480</v>
      </c>
      <c r="O2049" s="97">
        <v>6.5</v>
      </c>
      <c r="P2049" s="140">
        <f t="shared" si="48"/>
        <v>29120</v>
      </c>
      <c r="Q2049" s="282" t="s">
        <v>12042</v>
      </c>
      <c r="R2049" s="89" t="s">
        <v>43500</v>
      </c>
      <c r="S2049" s="283" t="s">
        <v>38919</v>
      </c>
      <c r="T2049" s="284">
        <v>100</v>
      </c>
    </row>
    <row r="2050" spans="2:20" ht="15" customHeight="1">
      <c r="B2050" s="135" t="s">
        <v>53060</v>
      </c>
      <c r="C2050" s="210" t="s">
        <v>44743</v>
      </c>
      <c r="D2050" s="135" t="s">
        <v>12050</v>
      </c>
      <c r="E2050" s="270" t="s">
        <v>53028</v>
      </c>
      <c r="F2050" s="270" t="s">
        <v>53029</v>
      </c>
      <c r="G2050" s="435" t="s">
        <v>53030</v>
      </c>
      <c r="H2050" s="301" t="s">
        <v>53031</v>
      </c>
      <c r="I2050" s="301" t="s">
        <v>53032</v>
      </c>
      <c r="J2050" s="135" t="s">
        <v>53061</v>
      </c>
      <c r="K2050" s="270" t="s">
        <v>53061</v>
      </c>
      <c r="L2050" s="210" t="s">
        <v>45700</v>
      </c>
      <c r="M2050" s="302" t="s">
        <v>43499</v>
      </c>
      <c r="N2050" s="97">
        <v>500</v>
      </c>
      <c r="O2050" s="97">
        <v>18.5</v>
      </c>
      <c r="P2050" s="140">
        <f t="shared" si="48"/>
        <v>9250</v>
      </c>
      <c r="Q2050" s="282" t="s">
        <v>12042</v>
      </c>
      <c r="R2050" s="89" t="s">
        <v>43500</v>
      </c>
      <c r="S2050" s="283" t="s">
        <v>38919</v>
      </c>
      <c r="T2050" s="284">
        <v>100</v>
      </c>
    </row>
    <row r="2051" spans="2:20" ht="15" customHeight="1">
      <c r="B2051" s="135" t="s">
        <v>53062</v>
      </c>
      <c r="C2051" s="210" t="s">
        <v>44743</v>
      </c>
      <c r="D2051" s="135" t="s">
        <v>12050</v>
      </c>
      <c r="E2051" s="270" t="s">
        <v>53028</v>
      </c>
      <c r="F2051" s="270" t="s">
        <v>53029</v>
      </c>
      <c r="G2051" s="435" t="s">
        <v>53030</v>
      </c>
      <c r="H2051" s="301" t="s">
        <v>53031</v>
      </c>
      <c r="I2051" s="301" t="s">
        <v>53032</v>
      </c>
      <c r="J2051" s="135" t="s">
        <v>53063</v>
      </c>
      <c r="K2051" s="270" t="s">
        <v>53063</v>
      </c>
      <c r="L2051" s="210" t="s">
        <v>45700</v>
      </c>
      <c r="M2051" s="302" t="s">
        <v>43499</v>
      </c>
      <c r="N2051" s="97">
        <f>80+146+219</f>
        <v>445</v>
      </c>
      <c r="O2051" s="97">
        <v>5.5</v>
      </c>
      <c r="P2051" s="140">
        <f t="shared" si="48"/>
        <v>2447.5</v>
      </c>
      <c r="Q2051" s="282" t="s">
        <v>12042</v>
      </c>
      <c r="R2051" s="89" t="s">
        <v>43500</v>
      </c>
      <c r="S2051" s="283" t="s">
        <v>38919</v>
      </c>
      <c r="T2051" s="284">
        <v>100</v>
      </c>
    </row>
    <row r="2052" spans="2:20" ht="15" customHeight="1">
      <c r="B2052" s="135" t="s">
        <v>53064</v>
      </c>
      <c r="C2052" s="210" t="s">
        <v>44743</v>
      </c>
      <c r="D2052" s="135" t="s">
        <v>12050</v>
      </c>
      <c r="E2052" s="270" t="s">
        <v>53028</v>
      </c>
      <c r="F2052" s="270" t="s">
        <v>53029</v>
      </c>
      <c r="G2052" s="435" t="s">
        <v>53030</v>
      </c>
      <c r="H2052" s="301" t="s">
        <v>53031</v>
      </c>
      <c r="I2052" s="301" t="s">
        <v>53032</v>
      </c>
      <c r="J2052" s="135" t="s">
        <v>53065</v>
      </c>
      <c r="K2052" s="270" t="s">
        <v>53065</v>
      </c>
      <c r="L2052" s="210" t="s">
        <v>45700</v>
      </c>
      <c r="M2052" s="302" t="s">
        <v>43499</v>
      </c>
      <c r="N2052" s="97">
        <v>510</v>
      </c>
      <c r="O2052" s="97">
        <v>5.5</v>
      </c>
      <c r="P2052" s="140">
        <f t="shared" si="48"/>
        <v>2805</v>
      </c>
      <c r="Q2052" s="282" t="s">
        <v>12042</v>
      </c>
      <c r="R2052" s="89" t="s">
        <v>43500</v>
      </c>
      <c r="S2052" s="283" t="s">
        <v>38919</v>
      </c>
      <c r="T2052" s="284">
        <v>100</v>
      </c>
    </row>
    <row r="2053" spans="2:20" ht="15" customHeight="1">
      <c r="B2053" s="135" t="s">
        <v>53066</v>
      </c>
      <c r="C2053" s="210" t="s">
        <v>44743</v>
      </c>
      <c r="D2053" s="135" t="s">
        <v>12050</v>
      </c>
      <c r="E2053" s="270" t="s">
        <v>53028</v>
      </c>
      <c r="F2053" s="270" t="s">
        <v>53029</v>
      </c>
      <c r="G2053" s="435" t="s">
        <v>53030</v>
      </c>
      <c r="H2053" s="301" t="s">
        <v>53031</v>
      </c>
      <c r="I2053" s="301" t="s">
        <v>53032</v>
      </c>
      <c r="J2053" s="135" t="s">
        <v>53067</v>
      </c>
      <c r="K2053" s="270" t="s">
        <v>53067</v>
      </c>
      <c r="L2053" s="210" t="s">
        <v>45700</v>
      </c>
      <c r="M2053" s="302" t="s">
        <v>43499</v>
      </c>
      <c r="N2053" s="97">
        <v>72</v>
      </c>
      <c r="O2053" s="97">
        <v>3.5</v>
      </c>
      <c r="P2053" s="140">
        <f t="shared" si="48"/>
        <v>252</v>
      </c>
      <c r="Q2053" s="282" t="s">
        <v>12042</v>
      </c>
      <c r="R2053" s="89" t="s">
        <v>43500</v>
      </c>
      <c r="S2053" s="283" t="s">
        <v>38919</v>
      </c>
      <c r="T2053" s="284">
        <v>100</v>
      </c>
    </row>
    <row r="2054" spans="2:20" ht="15" customHeight="1">
      <c r="B2054" s="135" t="s">
        <v>53068</v>
      </c>
      <c r="C2054" s="210" t="s">
        <v>44743</v>
      </c>
      <c r="D2054" s="135" t="s">
        <v>12050</v>
      </c>
      <c r="E2054" s="270" t="s">
        <v>53028</v>
      </c>
      <c r="F2054" s="270" t="s">
        <v>53029</v>
      </c>
      <c r="G2054" s="435" t="s">
        <v>53030</v>
      </c>
      <c r="H2054" s="301" t="s">
        <v>53031</v>
      </c>
      <c r="I2054" s="301" t="s">
        <v>53032</v>
      </c>
      <c r="J2054" s="135" t="s">
        <v>53069</v>
      </c>
      <c r="K2054" s="270" t="s">
        <v>53069</v>
      </c>
      <c r="L2054" s="210" t="s">
        <v>45700</v>
      </c>
      <c r="M2054" s="302" t="s">
        <v>43499</v>
      </c>
      <c r="N2054" s="97">
        <v>117</v>
      </c>
      <c r="O2054" s="97">
        <v>3.5</v>
      </c>
      <c r="P2054" s="140">
        <f t="shared" si="48"/>
        <v>409.5</v>
      </c>
      <c r="Q2054" s="282" t="s">
        <v>12042</v>
      </c>
      <c r="R2054" s="89" t="s">
        <v>43500</v>
      </c>
      <c r="S2054" s="283" t="s">
        <v>38919</v>
      </c>
      <c r="T2054" s="284">
        <v>100</v>
      </c>
    </row>
    <row r="2055" spans="2:20" ht="15" customHeight="1">
      <c r="B2055" s="135" t="s">
        <v>53070</v>
      </c>
      <c r="C2055" s="210" t="s">
        <v>44743</v>
      </c>
      <c r="D2055" s="135" t="s">
        <v>12050</v>
      </c>
      <c r="E2055" s="270" t="s">
        <v>53028</v>
      </c>
      <c r="F2055" s="270" t="s">
        <v>53029</v>
      </c>
      <c r="G2055" s="435" t="s">
        <v>53030</v>
      </c>
      <c r="H2055" s="301" t="s">
        <v>53031</v>
      </c>
      <c r="I2055" s="301" t="s">
        <v>53032</v>
      </c>
      <c r="J2055" s="135" t="s">
        <v>53071</v>
      </c>
      <c r="K2055" s="270" t="s">
        <v>53072</v>
      </c>
      <c r="L2055" s="210" t="s">
        <v>45700</v>
      </c>
      <c r="M2055" s="302" t="s">
        <v>43499</v>
      </c>
      <c r="N2055" s="97">
        <v>1110</v>
      </c>
      <c r="O2055" s="97">
        <v>4.5</v>
      </c>
      <c r="P2055" s="140">
        <f t="shared" si="48"/>
        <v>4995</v>
      </c>
      <c r="Q2055" s="282" t="s">
        <v>12042</v>
      </c>
      <c r="R2055" s="89" t="s">
        <v>43500</v>
      </c>
      <c r="S2055" s="283" t="s">
        <v>38919</v>
      </c>
      <c r="T2055" s="284">
        <v>100</v>
      </c>
    </row>
    <row r="2056" spans="2:20" ht="15" customHeight="1">
      <c r="B2056" s="135" t="s">
        <v>53073</v>
      </c>
      <c r="C2056" s="210" t="s">
        <v>44743</v>
      </c>
      <c r="D2056" s="135" t="s">
        <v>12050</v>
      </c>
      <c r="E2056" s="270" t="s">
        <v>53028</v>
      </c>
      <c r="F2056" s="270" t="s">
        <v>53029</v>
      </c>
      <c r="G2056" s="435" t="s">
        <v>53030</v>
      </c>
      <c r="H2056" s="301" t="s">
        <v>53031</v>
      </c>
      <c r="I2056" s="301" t="s">
        <v>53032</v>
      </c>
      <c r="J2056" s="135" t="s">
        <v>53074</v>
      </c>
      <c r="K2056" s="270" t="s">
        <v>53074</v>
      </c>
      <c r="L2056" s="210" t="s">
        <v>45700</v>
      </c>
      <c r="M2056" s="302" t="s">
        <v>43499</v>
      </c>
      <c r="N2056" s="97">
        <v>320</v>
      </c>
      <c r="O2056" s="97">
        <v>8.5</v>
      </c>
      <c r="P2056" s="140">
        <f t="shared" si="48"/>
        <v>2720</v>
      </c>
      <c r="Q2056" s="282" t="s">
        <v>12042</v>
      </c>
      <c r="R2056" s="89" t="s">
        <v>43500</v>
      </c>
      <c r="S2056" s="283" t="s">
        <v>38919</v>
      </c>
      <c r="T2056" s="284">
        <v>100</v>
      </c>
    </row>
    <row r="2057" spans="2:20" ht="15" customHeight="1">
      <c r="B2057" s="135" t="s">
        <v>53075</v>
      </c>
      <c r="C2057" s="210" t="s">
        <v>44743</v>
      </c>
      <c r="D2057" s="135" t="s">
        <v>12050</v>
      </c>
      <c r="E2057" s="270" t="s">
        <v>53028</v>
      </c>
      <c r="F2057" s="270" t="s">
        <v>53029</v>
      </c>
      <c r="G2057" s="435" t="s">
        <v>53030</v>
      </c>
      <c r="H2057" s="301" t="s">
        <v>53031</v>
      </c>
      <c r="I2057" s="301" t="s">
        <v>53032</v>
      </c>
      <c r="J2057" s="135" t="s">
        <v>53076</v>
      </c>
      <c r="K2057" s="270" t="s">
        <v>53076</v>
      </c>
      <c r="L2057" s="210" t="s">
        <v>45700</v>
      </c>
      <c r="M2057" s="302" t="s">
        <v>43499</v>
      </c>
      <c r="N2057" s="97">
        <v>340</v>
      </c>
      <c r="O2057" s="97">
        <v>4.5</v>
      </c>
      <c r="P2057" s="140">
        <f t="shared" si="48"/>
        <v>1530</v>
      </c>
      <c r="Q2057" s="282" t="s">
        <v>12042</v>
      </c>
      <c r="R2057" s="89" t="s">
        <v>43500</v>
      </c>
      <c r="S2057" s="283" t="s">
        <v>38919</v>
      </c>
      <c r="T2057" s="284">
        <v>100</v>
      </c>
    </row>
    <row r="2058" spans="2:20" ht="15" customHeight="1">
      <c r="B2058" s="135" t="s">
        <v>53077</v>
      </c>
      <c r="C2058" s="210" t="s">
        <v>44743</v>
      </c>
      <c r="D2058" s="135" t="s">
        <v>12050</v>
      </c>
      <c r="E2058" s="270" t="s">
        <v>53028</v>
      </c>
      <c r="F2058" s="270" t="s">
        <v>53029</v>
      </c>
      <c r="G2058" s="435" t="s">
        <v>53030</v>
      </c>
      <c r="H2058" s="301" t="s">
        <v>53031</v>
      </c>
      <c r="I2058" s="301" t="s">
        <v>53032</v>
      </c>
      <c r="J2058" s="135" t="s">
        <v>53078</v>
      </c>
      <c r="K2058" s="270" t="s">
        <v>53078</v>
      </c>
      <c r="L2058" s="210" t="s">
        <v>45700</v>
      </c>
      <c r="M2058" s="302" t="s">
        <v>43499</v>
      </c>
      <c r="N2058" s="97">
        <v>100</v>
      </c>
      <c r="O2058" s="97">
        <v>3.5</v>
      </c>
      <c r="P2058" s="140">
        <f t="shared" si="48"/>
        <v>350</v>
      </c>
      <c r="Q2058" s="282" t="s">
        <v>12042</v>
      </c>
      <c r="R2058" s="89" t="s">
        <v>43500</v>
      </c>
      <c r="S2058" s="283" t="s">
        <v>38919</v>
      </c>
      <c r="T2058" s="284">
        <v>100</v>
      </c>
    </row>
    <row r="2059" spans="2:20" ht="15" customHeight="1">
      <c r="B2059" s="135" t="s">
        <v>53079</v>
      </c>
      <c r="C2059" s="210" t="s">
        <v>44743</v>
      </c>
      <c r="D2059" s="135" t="s">
        <v>12050</v>
      </c>
      <c r="E2059" s="270" t="s">
        <v>53028</v>
      </c>
      <c r="F2059" s="270" t="s">
        <v>53029</v>
      </c>
      <c r="G2059" s="435" t="s">
        <v>53030</v>
      </c>
      <c r="H2059" s="301" t="s">
        <v>53031</v>
      </c>
      <c r="I2059" s="301" t="s">
        <v>53032</v>
      </c>
      <c r="J2059" s="135" t="s">
        <v>53080</v>
      </c>
      <c r="K2059" s="270" t="s">
        <v>53081</v>
      </c>
      <c r="L2059" s="210" t="s">
        <v>45700</v>
      </c>
      <c r="M2059" s="302" t="s">
        <v>43499</v>
      </c>
      <c r="N2059" s="97">
        <v>200</v>
      </c>
      <c r="O2059" s="97">
        <v>7.5</v>
      </c>
      <c r="P2059" s="140">
        <f t="shared" si="48"/>
        <v>1500</v>
      </c>
      <c r="Q2059" s="282" t="s">
        <v>12042</v>
      </c>
      <c r="R2059" s="89" t="s">
        <v>43500</v>
      </c>
      <c r="S2059" s="283" t="s">
        <v>38919</v>
      </c>
      <c r="T2059" s="284">
        <v>100</v>
      </c>
    </row>
    <row r="2060" spans="2:20" ht="15" customHeight="1">
      <c r="B2060" s="135" t="s">
        <v>53082</v>
      </c>
      <c r="C2060" s="210" t="s">
        <v>44743</v>
      </c>
      <c r="D2060" s="135" t="s">
        <v>12050</v>
      </c>
      <c r="E2060" s="270" t="s">
        <v>53028</v>
      </c>
      <c r="F2060" s="270" t="s">
        <v>53029</v>
      </c>
      <c r="G2060" s="435" t="s">
        <v>53030</v>
      </c>
      <c r="H2060" s="301" t="s">
        <v>53031</v>
      </c>
      <c r="I2060" s="301" t="s">
        <v>53032</v>
      </c>
      <c r="J2060" s="135" t="s">
        <v>53083</v>
      </c>
      <c r="K2060" s="270" t="s">
        <v>53083</v>
      </c>
      <c r="L2060" s="210" t="s">
        <v>45700</v>
      </c>
      <c r="M2060" s="302" t="s">
        <v>43499</v>
      </c>
      <c r="N2060" s="97">
        <v>2088</v>
      </c>
      <c r="O2060" s="97">
        <v>8.5</v>
      </c>
      <c r="P2060" s="140">
        <f t="shared" si="48"/>
        <v>17748</v>
      </c>
      <c r="Q2060" s="282" t="s">
        <v>12042</v>
      </c>
      <c r="R2060" s="89" t="s">
        <v>43500</v>
      </c>
      <c r="S2060" s="283" t="s">
        <v>38919</v>
      </c>
      <c r="T2060" s="284">
        <v>100</v>
      </c>
    </row>
    <row r="2061" spans="2:20" ht="15" customHeight="1">
      <c r="B2061" s="135" t="s">
        <v>53084</v>
      </c>
      <c r="C2061" s="210" t="s">
        <v>44743</v>
      </c>
      <c r="D2061" s="135" t="s">
        <v>12050</v>
      </c>
      <c r="E2061" s="270" t="s">
        <v>53028</v>
      </c>
      <c r="F2061" s="270" t="s">
        <v>53029</v>
      </c>
      <c r="G2061" s="435" t="s">
        <v>53030</v>
      </c>
      <c r="H2061" s="301" t="s">
        <v>53031</v>
      </c>
      <c r="I2061" s="301" t="s">
        <v>53032</v>
      </c>
      <c r="J2061" s="135" t="s">
        <v>53085</v>
      </c>
      <c r="K2061" s="270" t="s">
        <v>53085</v>
      </c>
      <c r="L2061" s="210" t="s">
        <v>45700</v>
      </c>
      <c r="M2061" s="302" t="s">
        <v>43499</v>
      </c>
      <c r="N2061" s="97">
        <v>300</v>
      </c>
      <c r="O2061" s="97">
        <v>9.5</v>
      </c>
      <c r="P2061" s="140">
        <f t="shared" si="48"/>
        <v>2850</v>
      </c>
      <c r="Q2061" s="282" t="s">
        <v>12042</v>
      </c>
      <c r="R2061" s="89" t="s">
        <v>43500</v>
      </c>
      <c r="S2061" s="283" t="s">
        <v>38919</v>
      </c>
      <c r="T2061" s="284">
        <v>100</v>
      </c>
    </row>
    <row r="2062" spans="2:20" ht="15" customHeight="1">
      <c r="B2062" s="135" t="s">
        <v>53086</v>
      </c>
      <c r="C2062" s="210" t="s">
        <v>44743</v>
      </c>
      <c r="D2062" s="135" t="s">
        <v>12050</v>
      </c>
      <c r="E2062" s="270" t="s">
        <v>53028</v>
      </c>
      <c r="F2062" s="270" t="s">
        <v>53029</v>
      </c>
      <c r="G2062" s="435" t="s">
        <v>53030</v>
      </c>
      <c r="H2062" s="301" t="s">
        <v>53031</v>
      </c>
      <c r="I2062" s="301" t="s">
        <v>53032</v>
      </c>
      <c r="J2062" s="135" t="s">
        <v>53087</v>
      </c>
      <c r="K2062" s="270" t="s">
        <v>53087</v>
      </c>
      <c r="L2062" s="210" t="s">
        <v>45700</v>
      </c>
      <c r="M2062" s="302" t="s">
        <v>43499</v>
      </c>
      <c r="N2062" s="97">
        <v>600</v>
      </c>
      <c r="O2062" s="97">
        <v>9.5</v>
      </c>
      <c r="P2062" s="140">
        <f t="shared" si="48"/>
        <v>5700</v>
      </c>
      <c r="Q2062" s="282" t="s">
        <v>12042</v>
      </c>
      <c r="R2062" s="89" t="s">
        <v>43500</v>
      </c>
      <c r="S2062" s="283" t="s">
        <v>38919</v>
      </c>
      <c r="T2062" s="284">
        <v>100</v>
      </c>
    </row>
    <row r="2063" spans="2:20" ht="15" customHeight="1">
      <c r="B2063" s="135" t="s">
        <v>53088</v>
      </c>
      <c r="C2063" s="210" t="s">
        <v>44743</v>
      </c>
      <c r="D2063" s="135" t="s">
        <v>12050</v>
      </c>
      <c r="E2063" s="270" t="s">
        <v>53028</v>
      </c>
      <c r="F2063" s="270" t="s">
        <v>53029</v>
      </c>
      <c r="G2063" s="435" t="s">
        <v>53030</v>
      </c>
      <c r="H2063" s="301" t="s">
        <v>53031</v>
      </c>
      <c r="I2063" s="301" t="s">
        <v>53032</v>
      </c>
      <c r="J2063" s="135" t="s">
        <v>53089</v>
      </c>
      <c r="K2063" s="270" t="s">
        <v>53089</v>
      </c>
      <c r="L2063" s="210" t="s">
        <v>45700</v>
      </c>
      <c r="M2063" s="302" t="s">
        <v>43499</v>
      </c>
      <c r="N2063" s="97">
        <v>100</v>
      </c>
      <c r="O2063" s="97">
        <v>27</v>
      </c>
      <c r="P2063" s="140">
        <f t="shared" si="48"/>
        <v>2700</v>
      </c>
      <c r="Q2063" s="282" t="s">
        <v>12042</v>
      </c>
      <c r="R2063" s="89" t="s">
        <v>43500</v>
      </c>
      <c r="S2063" s="283" t="s">
        <v>38919</v>
      </c>
      <c r="T2063" s="284">
        <v>100</v>
      </c>
    </row>
    <row r="2064" spans="2:20" ht="15" customHeight="1">
      <c r="B2064" s="135" t="s">
        <v>53090</v>
      </c>
      <c r="C2064" s="210" t="s">
        <v>44743</v>
      </c>
      <c r="D2064" s="135" t="s">
        <v>12050</v>
      </c>
      <c r="E2064" s="270" t="s">
        <v>53028</v>
      </c>
      <c r="F2064" s="270" t="s">
        <v>53029</v>
      </c>
      <c r="G2064" s="435" t="s">
        <v>53030</v>
      </c>
      <c r="H2064" s="301" t="s">
        <v>53031</v>
      </c>
      <c r="I2064" s="301" t="s">
        <v>53032</v>
      </c>
      <c r="J2064" s="135" t="s">
        <v>53091</v>
      </c>
      <c r="K2064" s="270" t="s">
        <v>53091</v>
      </c>
      <c r="L2064" s="210" t="s">
        <v>45700</v>
      </c>
      <c r="M2064" s="302" t="s">
        <v>43499</v>
      </c>
      <c r="N2064" s="97">
        <v>56</v>
      </c>
      <c r="O2064" s="97">
        <v>7.5</v>
      </c>
      <c r="P2064" s="140">
        <f t="shared" si="48"/>
        <v>420</v>
      </c>
      <c r="Q2064" s="282" t="s">
        <v>12042</v>
      </c>
      <c r="R2064" s="89" t="s">
        <v>43500</v>
      </c>
      <c r="S2064" s="283" t="s">
        <v>38919</v>
      </c>
      <c r="T2064" s="284">
        <v>100</v>
      </c>
    </row>
    <row r="2065" spans="2:20" ht="15" customHeight="1">
      <c r="B2065" s="135" t="s">
        <v>53092</v>
      </c>
      <c r="C2065" s="210" t="s">
        <v>44743</v>
      </c>
      <c r="D2065" s="135" t="s">
        <v>12050</v>
      </c>
      <c r="E2065" s="270" t="s">
        <v>53028</v>
      </c>
      <c r="F2065" s="270" t="s">
        <v>53029</v>
      </c>
      <c r="G2065" s="435" t="s">
        <v>53030</v>
      </c>
      <c r="H2065" s="301" t="s">
        <v>53031</v>
      </c>
      <c r="I2065" s="301" t="s">
        <v>53032</v>
      </c>
      <c r="J2065" s="135" t="s">
        <v>53093</v>
      </c>
      <c r="K2065" s="270" t="s">
        <v>53093</v>
      </c>
      <c r="L2065" s="210" t="s">
        <v>45700</v>
      </c>
      <c r="M2065" s="302" t="s">
        <v>43499</v>
      </c>
      <c r="N2065" s="97">
        <v>56</v>
      </c>
      <c r="O2065" s="97">
        <v>7.5</v>
      </c>
      <c r="P2065" s="140">
        <f t="shared" si="48"/>
        <v>420</v>
      </c>
      <c r="Q2065" s="282" t="s">
        <v>12042</v>
      </c>
      <c r="R2065" s="89" t="s">
        <v>43500</v>
      </c>
      <c r="S2065" s="283" t="s">
        <v>38919</v>
      </c>
      <c r="T2065" s="284">
        <v>100</v>
      </c>
    </row>
    <row r="2066" spans="2:20" ht="15" customHeight="1">
      <c r="B2066" s="135" t="s">
        <v>53094</v>
      </c>
      <c r="C2066" s="210" t="s">
        <v>44743</v>
      </c>
      <c r="D2066" s="135" t="s">
        <v>12050</v>
      </c>
      <c r="E2066" s="270" t="s">
        <v>53028</v>
      </c>
      <c r="F2066" s="270" t="s">
        <v>53029</v>
      </c>
      <c r="G2066" s="435" t="s">
        <v>53030</v>
      </c>
      <c r="H2066" s="301" t="s">
        <v>53031</v>
      </c>
      <c r="I2066" s="301" t="s">
        <v>53032</v>
      </c>
      <c r="J2066" s="135" t="s">
        <v>53095</v>
      </c>
      <c r="K2066" s="270" t="s">
        <v>53095</v>
      </c>
      <c r="L2066" s="210" t="s">
        <v>45700</v>
      </c>
      <c r="M2066" s="302" t="s">
        <v>43499</v>
      </c>
      <c r="N2066" s="97">
        <v>4</v>
      </c>
      <c r="O2066" s="97">
        <v>25</v>
      </c>
      <c r="P2066" s="140">
        <f t="shared" si="48"/>
        <v>100</v>
      </c>
      <c r="Q2066" s="282" t="s">
        <v>12042</v>
      </c>
      <c r="R2066" s="89" t="s">
        <v>43500</v>
      </c>
      <c r="S2066" s="283" t="s">
        <v>38919</v>
      </c>
      <c r="T2066" s="284">
        <v>100</v>
      </c>
    </row>
    <row r="2067" spans="2:20" ht="15" customHeight="1">
      <c r="B2067" s="135" t="s">
        <v>53096</v>
      </c>
      <c r="C2067" s="210" t="s">
        <v>44743</v>
      </c>
      <c r="D2067" s="135" t="s">
        <v>12050</v>
      </c>
      <c r="E2067" s="270" t="s">
        <v>53028</v>
      </c>
      <c r="F2067" s="270" t="s">
        <v>53029</v>
      </c>
      <c r="G2067" s="435" t="s">
        <v>53030</v>
      </c>
      <c r="H2067" s="301" t="s">
        <v>53031</v>
      </c>
      <c r="I2067" s="301" t="s">
        <v>53032</v>
      </c>
      <c r="J2067" s="135" t="s">
        <v>53097</v>
      </c>
      <c r="K2067" s="270" t="s">
        <v>53097</v>
      </c>
      <c r="L2067" s="210" t="s">
        <v>45700</v>
      </c>
      <c r="M2067" s="302" t="s">
        <v>43499</v>
      </c>
      <c r="N2067" s="97">
        <v>136</v>
      </c>
      <c r="O2067" s="97">
        <v>11</v>
      </c>
      <c r="P2067" s="140">
        <f t="shared" si="48"/>
        <v>1496</v>
      </c>
      <c r="Q2067" s="282" t="s">
        <v>12042</v>
      </c>
      <c r="R2067" s="89" t="s">
        <v>43500</v>
      </c>
      <c r="S2067" s="283" t="s">
        <v>38919</v>
      </c>
      <c r="T2067" s="284">
        <v>100</v>
      </c>
    </row>
    <row r="2068" spans="2:20" ht="15" customHeight="1">
      <c r="B2068" s="135" t="s">
        <v>53098</v>
      </c>
      <c r="C2068" s="210" t="s">
        <v>44743</v>
      </c>
      <c r="D2068" s="135" t="s">
        <v>12050</v>
      </c>
      <c r="E2068" s="270" t="s">
        <v>53028</v>
      </c>
      <c r="F2068" s="270" t="s">
        <v>53029</v>
      </c>
      <c r="G2068" s="435" t="s">
        <v>53030</v>
      </c>
      <c r="H2068" s="301" t="s">
        <v>53031</v>
      </c>
      <c r="I2068" s="301" t="s">
        <v>53032</v>
      </c>
      <c r="J2068" s="135" t="s">
        <v>53099</v>
      </c>
      <c r="K2068" s="270" t="s">
        <v>53099</v>
      </c>
      <c r="L2068" s="210" t="s">
        <v>45700</v>
      </c>
      <c r="M2068" s="302" t="s">
        <v>43499</v>
      </c>
      <c r="N2068" s="97">
        <v>16</v>
      </c>
      <c r="O2068" s="97">
        <v>6.5</v>
      </c>
      <c r="P2068" s="140">
        <f t="shared" si="48"/>
        <v>104</v>
      </c>
      <c r="Q2068" s="282" t="s">
        <v>12042</v>
      </c>
      <c r="R2068" s="89" t="s">
        <v>43500</v>
      </c>
      <c r="S2068" s="283" t="s">
        <v>38919</v>
      </c>
      <c r="T2068" s="284">
        <v>100</v>
      </c>
    </row>
    <row r="2069" spans="2:20" ht="15" customHeight="1">
      <c r="B2069" s="135" t="s">
        <v>53100</v>
      </c>
      <c r="C2069" s="210" t="s">
        <v>44743</v>
      </c>
      <c r="D2069" s="135" t="s">
        <v>12050</v>
      </c>
      <c r="E2069" s="270" t="s">
        <v>53028</v>
      </c>
      <c r="F2069" s="270" t="s">
        <v>53029</v>
      </c>
      <c r="G2069" s="435" t="s">
        <v>53030</v>
      </c>
      <c r="H2069" s="301" t="s">
        <v>53031</v>
      </c>
      <c r="I2069" s="301" t="s">
        <v>53032</v>
      </c>
      <c r="J2069" s="135" t="s">
        <v>53101</v>
      </c>
      <c r="K2069" s="270" t="s">
        <v>53102</v>
      </c>
      <c r="L2069" s="210" t="s">
        <v>45700</v>
      </c>
      <c r="M2069" s="302" t="s">
        <v>43499</v>
      </c>
      <c r="N2069" s="97">
        <v>4</v>
      </c>
      <c r="O2069" s="97">
        <v>12.5</v>
      </c>
      <c r="P2069" s="140">
        <f t="shared" si="48"/>
        <v>50</v>
      </c>
      <c r="Q2069" s="282" t="s">
        <v>12042</v>
      </c>
      <c r="R2069" s="89" t="s">
        <v>43500</v>
      </c>
      <c r="S2069" s="283" t="s">
        <v>38919</v>
      </c>
      <c r="T2069" s="284">
        <v>100</v>
      </c>
    </row>
    <row r="2070" spans="2:20" ht="15" customHeight="1">
      <c r="B2070" s="135" t="s">
        <v>53103</v>
      </c>
      <c r="C2070" s="210" t="s">
        <v>44743</v>
      </c>
      <c r="D2070" s="135" t="s">
        <v>12050</v>
      </c>
      <c r="E2070" s="270" t="s">
        <v>53028</v>
      </c>
      <c r="F2070" s="270" t="s">
        <v>53029</v>
      </c>
      <c r="G2070" s="435" t="s">
        <v>53030</v>
      </c>
      <c r="H2070" s="301" t="s">
        <v>53031</v>
      </c>
      <c r="I2070" s="301" t="s">
        <v>53032</v>
      </c>
      <c r="J2070" s="135" t="s">
        <v>53104</v>
      </c>
      <c r="K2070" s="270" t="s">
        <v>53104</v>
      </c>
      <c r="L2070" s="210" t="s">
        <v>45700</v>
      </c>
      <c r="M2070" s="302" t="s">
        <v>43499</v>
      </c>
      <c r="N2070" s="97">
        <v>56</v>
      </c>
      <c r="O2070" s="97">
        <v>12.5</v>
      </c>
      <c r="P2070" s="140">
        <f t="shared" si="48"/>
        <v>700</v>
      </c>
      <c r="Q2070" s="282" t="s">
        <v>12042</v>
      </c>
      <c r="R2070" s="89" t="s">
        <v>43500</v>
      </c>
      <c r="S2070" s="283" t="s">
        <v>38919</v>
      </c>
      <c r="T2070" s="284">
        <v>100</v>
      </c>
    </row>
    <row r="2071" spans="2:20" ht="15" customHeight="1">
      <c r="B2071" s="135" t="s">
        <v>53105</v>
      </c>
      <c r="C2071" s="210" t="s">
        <v>44743</v>
      </c>
      <c r="D2071" s="135" t="s">
        <v>12050</v>
      </c>
      <c r="E2071" s="270" t="s">
        <v>53028</v>
      </c>
      <c r="F2071" s="270" t="s">
        <v>53029</v>
      </c>
      <c r="G2071" s="435" t="s">
        <v>53030</v>
      </c>
      <c r="H2071" s="301" t="s">
        <v>53031</v>
      </c>
      <c r="I2071" s="301" t="s">
        <v>53032</v>
      </c>
      <c r="J2071" s="135" t="s">
        <v>53106</v>
      </c>
      <c r="K2071" s="270" t="s">
        <v>53106</v>
      </c>
      <c r="L2071" s="210" t="s">
        <v>45700</v>
      </c>
      <c r="M2071" s="302" t="s">
        <v>43499</v>
      </c>
      <c r="N2071" s="97">
        <f>76+8</f>
        <v>84</v>
      </c>
      <c r="O2071" s="97">
        <v>15.5</v>
      </c>
      <c r="P2071" s="140">
        <f t="shared" si="48"/>
        <v>1302</v>
      </c>
      <c r="Q2071" s="282" t="s">
        <v>12042</v>
      </c>
      <c r="R2071" s="89" t="s">
        <v>43500</v>
      </c>
      <c r="S2071" s="283" t="s">
        <v>38919</v>
      </c>
      <c r="T2071" s="284">
        <v>100</v>
      </c>
    </row>
    <row r="2072" spans="2:20" ht="15" customHeight="1">
      <c r="B2072" s="135" t="s">
        <v>53107</v>
      </c>
      <c r="C2072" s="210" t="s">
        <v>44743</v>
      </c>
      <c r="D2072" s="135" t="s">
        <v>12050</v>
      </c>
      <c r="E2072" s="270" t="s">
        <v>53028</v>
      </c>
      <c r="F2072" s="270" t="s">
        <v>53029</v>
      </c>
      <c r="G2072" s="435" t="s">
        <v>53030</v>
      </c>
      <c r="H2072" s="301" t="s">
        <v>53031</v>
      </c>
      <c r="I2072" s="301" t="s">
        <v>53032</v>
      </c>
      <c r="J2072" s="135" t="s">
        <v>53108</v>
      </c>
      <c r="K2072" s="270" t="s">
        <v>53108</v>
      </c>
      <c r="L2072" s="210" t="s">
        <v>45700</v>
      </c>
      <c r="M2072" s="302" t="s">
        <v>43499</v>
      </c>
      <c r="N2072" s="97">
        <v>100</v>
      </c>
      <c r="O2072" s="97">
        <v>3.5</v>
      </c>
      <c r="P2072" s="140">
        <f t="shared" si="48"/>
        <v>350</v>
      </c>
      <c r="Q2072" s="282" t="s">
        <v>12042</v>
      </c>
      <c r="R2072" s="89" t="s">
        <v>43500</v>
      </c>
      <c r="S2072" s="283" t="s">
        <v>38919</v>
      </c>
      <c r="T2072" s="284">
        <v>100</v>
      </c>
    </row>
    <row r="2073" spans="2:20" ht="15" customHeight="1">
      <c r="B2073" s="135" t="s">
        <v>53109</v>
      </c>
      <c r="C2073" s="210" t="s">
        <v>44743</v>
      </c>
      <c r="D2073" s="135" t="s">
        <v>12050</v>
      </c>
      <c r="E2073" s="270" t="s">
        <v>53028</v>
      </c>
      <c r="F2073" s="270" t="s">
        <v>53029</v>
      </c>
      <c r="G2073" s="435" t="s">
        <v>53030</v>
      </c>
      <c r="H2073" s="301" t="s">
        <v>53031</v>
      </c>
      <c r="I2073" s="301" t="s">
        <v>53032</v>
      </c>
      <c r="J2073" s="135" t="s">
        <v>53110</v>
      </c>
      <c r="K2073" s="270" t="s">
        <v>53110</v>
      </c>
      <c r="L2073" s="210" t="s">
        <v>45700</v>
      </c>
      <c r="M2073" s="302" t="s">
        <v>43499</v>
      </c>
      <c r="N2073" s="97">
        <v>100</v>
      </c>
      <c r="O2073" s="97">
        <v>2.5</v>
      </c>
      <c r="P2073" s="140">
        <f t="shared" si="48"/>
        <v>250</v>
      </c>
      <c r="Q2073" s="282" t="s">
        <v>12042</v>
      </c>
      <c r="R2073" s="89" t="s">
        <v>43500</v>
      </c>
      <c r="S2073" s="283" t="s">
        <v>38919</v>
      </c>
      <c r="T2073" s="284">
        <v>100</v>
      </c>
    </row>
    <row r="2074" spans="2:20" ht="15" customHeight="1">
      <c r="B2074" s="135" t="s">
        <v>53111</v>
      </c>
      <c r="C2074" s="210" t="s">
        <v>44743</v>
      </c>
      <c r="D2074" s="135" t="s">
        <v>12050</v>
      </c>
      <c r="E2074" s="270" t="s">
        <v>53028</v>
      </c>
      <c r="F2074" s="270" t="s">
        <v>53029</v>
      </c>
      <c r="G2074" s="435" t="s">
        <v>53030</v>
      </c>
      <c r="H2074" s="301" t="s">
        <v>53031</v>
      </c>
      <c r="I2074" s="301" t="s">
        <v>53032</v>
      </c>
      <c r="J2074" s="135" t="s">
        <v>53112</v>
      </c>
      <c r="K2074" s="270" t="s">
        <v>53112</v>
      </c>
      <c r="L2074" s="210" t="s">
        <v>45700</v>
      </c>
      <c r="M2074" s="302" t="s">
        <v>43499</v>
      </c>
      <c r="N2074" s="97">
        <v>1360</v>
      </c>
      <c r="O2074" s="97">
        <v>6.5</v>
      </c>
      <c r="P2074" s="140">
        <f t="shared" si="48"/>
        <v>8840</v>
      </c>
      <c r="Q2074" s="282" t="s">
        <v>12042</v>
      </c>
      <c r="R2074" s="89" t="s">
        <v>43500</v>
      </c>
      <c r="S2074" s="283" t="s">
        <v>38919</v>
      </c>
      <c r="T2074" s="284">
        <v>100</v>
      </c>
    </row>
    <row r="2075" spans="2:20" ht="15" customHeight="1">
      <c r="B2075" s="135" t="s">
        <v>53113</v>
      </c>
      <c r="C2075" s="210" t="s">
        <v>44743</v>
      </c>
      <c r="D2075" s="135" t="s">
        <v>12050</v>
      </c>
      <c r="E2075" s="270" t="s">
        <v>53028</v>
      </c>
      <c r="F2075" s="270" t="s">
        <v>53029</v>
      </c>
      <c r="G2075" s="435" t="s">
        <v>53030</v>
      </c>
      <c r="H2075" s="301" t="s">
        <v>53031</v>
      </c>
      <c r="I2075" s="301" t="s">
        <v>53032</v>
      </c>
      <c r="J2075" s="135" t="s">
        <v>53114</v>
      </c>
      <c r="K2075" s="270" t="s">
        <v>53114</v>
      </c>
      <c r="L2075" s="210" t="s">
        <v>45700</v>
      </c>
      <c r="M2075" s="302" t="s">
        <v>43499</v>
      </c>
      <c r="N2075" s="97">
        <v>200</v>
      </c>
      <c r="O2075" s="97">
        <v>11</v>
      </c>
      <c r="P2075" s="140">
        <f t="shared" si="48"/>
        <v>2200</v>
      </c>
      <c r="Q2075" s="282" t="s">
        <v>12042</v>
      </c>
      <c r="R2075" s="89" t="s">
        <v>43500</v>
      </c>
      <c r="S2075" s="283" t="s">
        <v>38919</v>
      </c>
      <c r="T2075" s="284">
        <v>100</v>
      </c>
    </row>
    <row r="2076" spans="2:20" ht="15" customHeight="1">
      <c r="B2076" s="135" t="s">
        <v>53115</v>
      </c>
      <c r="C2076" s="210" t="s">
        <v>44743</v>
      </c>
      <c r="D2076" s="135" t="s">
        <v>12050</v>
      </c>
      <c r="E2076" s="270" t="s">
        <v>53028</v>
      </c>
      <c r="F2076" s="270" t="s">
        <v>53029</v>
      </c>
      <c r="G2076" s="435" t="s">
        <v>53030</v>
      </c>
      <c r="H2076" s="301" t="s">
        <v>53031</v>
      </c>
      <c r="I2076" s="301" t="s">
        <v>53032</v>
      </c>
      <c r="J2076" s="135" t="s">
        <v>53116</v>
      </c>
      <c r="K2076" s="270" t="s">
        <v>53116</v>
      </c>
      <c r="L2076" s="210" t="s">
        <v>45700</v>
      </c>
      <c r="M2076" s="302" t="s">
        <v>43499</v>
      </c>
      <c r="N2076" s="97">
        <v>100</v>
      </c>
      <c r="O2076" s="97">
        <v>7.5</v>
      </c>
      <c r="P2076" s="140">
        <f t="shared" si="48"/>
        <v>750</v>
      </c>
      <c r="Q2076" s="282" t="s">
        <v>12042</v>
      </c>
      <c r="R2076" s="89" t="s">
        <v>43500</v>
      </c>
      <c r="S2076" s="283" t="s">
        <v>38919</v>
      </c>
      <c r="T2076" s="284">
        <v>100</v>
      </c>
    </row>
    <row r="2077" spans="2:20" ht="15" customHeight="1">
      <c r="B2077" s="135" t="s">
        <v>53117</v>
      </c>
      <c r="C2077" s="210" t="s">
        <v>44743</v>
      </c>
      <c r="D2077" s="135" t="s">
        <v>12050</v>
      </c>
      <c r="E2077" s="270" t="s">
        <v>53028</v>
      </c>
      <c r="F2077" s="270" t="s">
        <v>53029</v>
      </c>
      <c r="G2077" s="435" t="s">
        <v>53030</v>
      </c>
      <c r="H2077" s="301" t="s">
        <v>53031</v>
      </c>
      <c r="I2077" s="301" t="s">
        <v>53032</v>
      </c>
      <c r="J2077" s="135" t="s">
        <v>53118</v>
      </c>
      <c r="K2077" s="270" t="s">
        <v>53118</v>
      </c>
      <c r="L2077" s="210" t="s">
        <v>45700</v>
      </c>
      <c r="M2077" s="302" t="s">
        <v>43499</v>
      </c>
      <c r="N2077" s="97">
        <v>100</v>
      </c>
      <c r="O2077" s="97">
        <v>7</v>
      </c>
      <c r="P2077" s="140">
        <f t="shared" si="48"/>
        <v>700</v>
      </c>
      <c r="Q2077" s="282" t="s">
        <v>12042</v>
      </c>
      <c r="R2077" s="89" t="s">
        <v>43500</v>
      </c>
      <c r="S2077" s="283" t="s">
        <v>38919</v>
      </c>
      <c r="T2077" s="284">
        <v>100</v>
      </c>
    </row>
    <row r="2078" spans="2:20" ht="15" customHeight="1">
      <c r="B2078" s="135" t="s">
        <v>53119</v>
      </c>
      <c r="C2078" s="210" t="s">
        <v>44743</v>
      </c>
      <c r="D2078" s="135" t="s">
        <v>12050</v>
      </c>
      <c r="E2078" s="135" t="s">
        <v>52130</v>
      </c>
      <c r="F2078" s="135" t="s">
        <v>52131</v>
      </c>
      <c r="G2078" s="270" t="s">
        <v>52132</v>
      </c>
      <c r="H2078" s="135" t="s">
        <v>52133</v>
      </c>
      <c r="I2078" s="135" t="s">
        <v>52134</v>
      </c>
      <c r="J2078" s="135" t="s">
        <v>53120</v>
      </c>
      <c r="K2078" s="270" t="s">
        <v>53121</v>
      </c>
      <c r="L2078" s="210" t="s">
        <v>45700</v>
      </c>
      <c r="M2078" s="98" t="s">
        <v>43871</v>
      </c>
      <c r="N2078" s="97">
        <v>1.3</v>
      </c>
      <c r="O2078" s="97">
        <v>1800</v>
      </c>
      <c r="P2078" s="140">
        <f t="shared" si="48"/>
        <v>2340</v>
      </c>
      <c r="Q2078" s="282" t="s">
        <v>12042</v>
      </c>
      <c r="R2078" s="89" t="s">
        <v>43500</v>
      </c>
      <c r="S2078" s="283" t="s">
        <v>38919</v>
      </c>
      <c r="T2078" s="284">
        <v>100</v>
      </c>
    </row>
    <row r="2079" spans="2:20" ht="15" customHeight="1">
      <c r="B2079" s="135" t="s">
        <v>53122</v>
      </c>
      <c r="C2079" s="210" t="s">
        <v>44743</v>
      </c>
      <c r="D2079" s="135" t="s">
        <v>12050</v>
      </c>
      <c r="E2079" s="135" t="s">
        <v>52130</v>
      </c>
      <c r="F2079" s="135" t="s">
        <v>52131</v>
      </c>
      <c r="G2079" s="270" t="s">
        <v>52132</v>
      </c>
      <c r="H2079" s="135" t="s">
        <v>52133</v>
      </c>
      <c r="I2079" s="135" t="s">
        <v>52134</v>
      </c>
      <c r="J2079" s="135" t="s">
        <v>53123</v>
      </c>
      <c r="K2079" s="270" t="s">
        <v>53124</v>
      </c>
      <c r="L2079" s="210" t="s">
        <v>45700</v>
      </c>
      <c r="M2079" s="98" t="s">
        <v>43871</v>
      </c>
      <c r="N2079" s="97">
        <v>2.7</v>
      </c>
      <c r="O2079" s="97">
        <v>1650</v>
      </c>
      <c r="P2079" s="140">
        <f t="shared" si="48"/>
        <v>4455</v>
      </c>
      <c r="Q2079" s="282" t="s">
        <v>12042</v>
      </c>
      <c r="R2079" s="89" t="s">
        <v>43500</v>
      </c>
      <c r="S2079" s="283" t="s">
        <v>38919</v>
      </c>
      <c r="T2079" s="284">
        <v>100</v>
      </c>
    </row>
    <row r="2080" spans="2:20" ht="15" customHeight="1">
      <c r="B2080" s="135" t="s">
        <v>53125</v>
      </c>
      <c r="C2080" s="210" t="s">
        <v>44743</v>
      </c>
      <c r="D2080" s="135" t="s">
        <v>12050</v>
      </c>
      <c r="E2080" s="135" t="s">
        <v>52130</v>
      </c>
      <c r="F2080" s="135" t="s">
        <v>52131</v>
      </c>
      <c r="G2080" s="270" t="s">
        <v>52132</v>
      </c>
      <c r="H2080" s="135" t="s">
        <v>52133</v>
      </c>
      <c r="I2080" s="135" t="s">
        <v>52134</v>
      </c>
      <c r="J2080" s="135" t="s">
        <v>53126</v>
      </c>
      <c r="K2080" s="270" t="s">
        <v>53127</v>
      </c>
      <c r="L2080" s="210" t="s">
        <v>45700</v>
      </c>
      <c r="M2080" s="98" t="s">
        <v>43871</v>
      </c>
      <c r="N2080" s="97">
        <v>5.3</v>
      </c>
      <c r="O2080" s="97">
        <v>1650</v>
      </c>
      <c r="P2080" s="140">
        <f t="shared" si="48"/>
        <v>8745</v>
      </c>
      <c r="Q2080" s="282" t="s">
        <v>12042</v>
      </c>
      <c r="R2080" s="89" t="s">
        <v>43500</v>
      </c>
      <c r="S2080" s="283" t="s">
        <v>38919</v>
      </c>
      <c r="T2080" s="284">
        <v>100</v>
      </c>
    </row>
    <row r="2081" spans="2:20" ht="15" customHeight="1">
      <c r="B2081" s="135" t="s">
        <v>53128</v>
      </c>
      <c r="C2081" s="210" t="s">
        <v>44743</v>
      </c>
      <c r="D2081" s="135" t="s">
        <v>12050</v>
      </c>
      <c r="E2081" s="135" t="s">
        <v>52130</v>
      </c>
      <c r="F2081" s="135" t="s">
        <v>52131</v>
      </c>
      <c r="G2081" s="270" t="s">
        <v>52132</v>
      </c>
      <c r="H2081" s="135" t="s">
        <v>52133</v>
      </c>
      <c r="I2081" s="135" t="s">
        <v>52134</v>
      </c>
      <c r="J2081" s="135" t="s">
        <v>53129</v>
      </c>
      <c r="K2081" s="270" t="s">
        <v>53130</v>
      </c>
      <c r="L2081" s="210" t="s">
        <v>45700</v>
      </c>
      <c r="M2081" s="98" t="s">
        <v>43871</v>
      </c>
      <c r="N2081" s="97">
        <v>0.6</v>
      </c>
      <c r="O2081" s="97">
        <v>2550</v>
      </c>
      <c r="P2081" s="140">
        <f t="shared" si="48"/>
        <v>1530</v>
      </c>
      <c r="Q2081" s="282" t="s">
        <v>12042</v>
      </c>
      <c r="R2081" s="89" t="s">
        <v>43500</v>
      </c>
      <c r="S2081" s="283" t="s">
        <v>38919</v>
      </c>
      <c r="T2081" s="284">
        <v>100</v>
      </c>
    </row>
    <row r="2082" spans="2:20" ht="15" customHeight="1">
      <c r="B2082" s="135" t="s">
        <v>53131</v>
      </c>
      <c r="C2082" s="210" t="s">
        <v>44743</v>
      </c>
      <c r="D2082" s="135" t="s">
        <v>12050</v>
      </c>
      <c r="E2082" s="270" t="s">
        <v>53132</v>
      </c>
      <c r="F2082" s="135" t="s">
        <v>52115</v>
      </c>
      <c r="G2082" s="270" t="s">
        <v>52116</v>
      </c>
      <c r="H2082" s="135" t="s">
        <v>53133</v>
      </c>
      <c r="I2082" s="135" t="s">
        <v>53134</v>
      </c>
      <c r="J2082" s="135" t="s">
        <v>53135</v>
      </c>
      <c r="K2082" s="270" t="s">
        <v>53136</v>
      </c>
      <c r="L2082" s="210" t="s">
        <v>45700</v>
      </c>
      <c r="M2082" s="98" t="s">
        <v>43871</v>
      </c>
      <c r="N2082" s="97">
        <v>2</v>
      </c>
      <c r="O2082" s="97">
        <v>2600</v>
      </c>
      <c r="P2082" s="140">
        <f t="shared" si="48"/>
        <v>5200</v>
      </c>
      <c r="Q2082" s="282" t="s">
        <v>12042</v>
      </c>
      <c r="R2082" s="89" t="s">
        <v>43500</v>
      </c>
      <c r="S2082" s="283" t="s">
        <v>38919</v>
      </c>
      <c r="T2082" s="284">
        <v>100</v>
      </c>
    </row>
    <row r="2083" spans="2:20" ht="15" customHeight="1">
      <c r="B2083" s="135" t="s">
        <v>53137</v>
      </c>
      <c r="C2083" s="210" t="s">
        <v>44743</v>
      </c>
      <c r="D2083" s="135" t="s">
        <v>12050</v>
      </c>
      <c r="E2083" s="270" t="s">
        <v>53132</v>
      </c>
      <c r="F2083" s="135" t="s">
        <v>52115</v>
      </c>
      <c r="G2083" s="270" t="s">
        <v>52116</v>
      </c>
      <c r="H2083" s="135" t="s">
        <v>53133</v>
      </c>
      <c r="I2083" s="135" t="s">
        <v>53134</v>
      </c>
      <c r="J2083" s="135" t="s">
        <v>53138</v>
      </c>
      <c r="K2083" s="270" t="s">
        <v>53139</v>
      </c>
      <c r="L2083" s="210" t="s">
        <v>45700</v>
      </c>
      <c r="M2083" s="98" t="s">
        <v>43871</v>
      </c>
      <c r="N2083" s="97">
        <v>5.5</v>
      </c>
      <c r="O2083" s="97">
        <v>2100</v>
      </c>
      <c r="P2083" s="140">
        <f t="shared" si="48"/>
        <v>11550</v>
      </c>
      <c r="Q2083" s="282" t="s">
        <v>12042</v>
      </c>
      <c r="R2083" s="89" t="s">
        <v>43500</v>
      </c>
      <c r="S2083" s="283" t="s">
        <v>38919</v>
      </c>
      <c r="T2083" s="284">
        <v>100</v>
      </c>
    </row>
    <row r="2084" spans="2:20" ht="15" customHeight="1">
      <c r="B2084" s="135" t="s">
        <v>53140</v>
      </c>
      <c r="C2084" s="210" t="s">
        <v>44743</v>
      </c>
      <c r="D2084" s="135" t="s">
        <v>12050</v>
      </c>
      <c r="E2084" s="270" t="s">
        <v>53132</v>
      </c>
      <c r="F2084" s="135" t="s">
        <v>52115</v>
      </c>
      <c r="G2084" s="270" t="s">
        <v>52116</v>
      </c>
      <c r="H2084" s="135" t="s">
        <v>53133</v>
      </c>
      <c r="I2084" s="135" t="s">
        <v>53134</v>
      </c>
      <c r="J2084" s="135" t="s">
        <v>53141</v>
      </c>
      <c r="K2084" s="270" t="s">
        <v>53142</v>
      </c>
      <c r="L2084" s="210" t="s">
        <v>45700</v>
      </c>
      <c r="M2084" s="98" t="s">
        <v>43871</v>
      </c>
      <c r="N2084" s="97">
        <v>4.3</v>
      </c>
      <c r="O2084" s="97">
        <v>1800</v>
      </c>
      <c r="P2084" s="140">
        <f t="shared" si="48"/>
        <v>7740</v>
      </c>
      <c r="Q2084" s="282" t="s">
        <v>12042</v>
      </c>
      <c r="R2084" s="89" t="s">
        <v>43500</v>
      </c>
      <c r="S2084" s="283" t="s">
        <v>38919</v>
      </c>
      <c r="T2084" s="284">
        <v>100</v>
      </c>
    </row>
    <row r="2085" spans="2:20" ht="15" customHeight="1">
      <c r="B2085" s="135" t="s">
        <v>53143</v>
      </c>
      <c r="C2085" s="210" t="s">
        <v>44743</v>
      </c>
      <c r="D2085" s="135" t="s">
        <v>12050</v>
      </c>
      <c r="E2085" s="270" t="s">
        <v>53132</v>
      </c>
      <c r="F2085" s="135" t="s">
        <v>52115</v>
      </c>
      <c r="G2085" s="270" t="s">
        <v>52116</v>
      </c>
      <c r="H2085" s="135" t="s">
        <v>53133</v>
      </c>
      <c r="I2085" s="135" t="s">
        <v>53134</v>
      </c>
      <c r="J2085" s="135" t="s">
        <v>53144</v>
      </c>
      <c r="K2085" s="270" t="s">
        <v>53145</v>
      </c>
      <c r="L2085" s="210" t="s">
        <v>45700</v>
      </c>
      <c r="M2085" s="98" t="s">
        <v>43871</v>
      </c>
      <c r="N2085" s="97">
        <v>11</v>
      </c>
      <c r="O2085" s="97">
        <v>1250</v>
      </c>
      <c r="P2085" s="140">
        <f t="shared" si="48"/>
        <v>13750</v>
      </c>
      <c r="Q2085" s="282" t="s">
        <v>12042</v>
      </c>
      <c r="R2085" s="89" t="s">
        <v>43500</v>
      </c>
      <c r="S2085" s="283" t="s">
        <v>38919</v>
      </c>
      <c r="T2085" s="284">
        <v>100</v>
      </c>
    </row>
    <row r="2086" spans="2:20" ht="15" customHeight="1">
      <c r="B2086" s="135" t="s">
        <v>53146</v>
      </c>
      <c r="C2086" s="210" t="s">
        <v>44743</v>
      </c>
      <c r="D2086" s="135" t="s">
        <v>12050</v>
      </c>
      <c r="E2086" s="135" t="s">
        <v>53147</v>
      </c>
      <c r="F2086" s="135" t="s">
        <v>45721</v>
      </c>
      <c r="G2086" s="270" t="s">
        <v>44728</v>
      </c>
      <c r="H2086" s="135" t="s">
        <v>53148</v>
      </c>
      <c r="I2086" s="135" t="s">
        <v>53149</v>
      </c>
      <c r="J2086" s="135" t="s">
        <v>53150</v>
      </c>
      <c r="K2086" s="270" t="s">
        <v>53151</v>
      </c>
      <c r="L2086" s="210" t="s">
        <v>45700</v>
      </c>
      <c r="M2086" s="87" t="s">
        <v>44468</v>
      </c>
      <c r="N2086" s="107">
        <v>0.2</v>
      </c>
      <c r="O2086" s="107">
        <v>455000</v>
      </c>
      <c r="P2086" s="140">
        <f t="shared" si="48"/>
        <v>91000</v>
      </c>
      <c r="Q2086" s="138" t="s">
        <v>12042</v>
      </c>
      <c r="R2086" s="89" t="s">
        <v>43500</v>
      </c>
      <c r="S2086" s="141" t="s">
        <v>38919</v>
      </c>
      <c r="T2086" s="303">
        <v>100</v>
      </c>
    </row>
    <row r="2087" spans="2:20" ht="15" customHeight="1">
      <c r="B2087" s="135" t="s">
        <v>53152</v>
      </c>
      <c r="C2087" s="210" t="s">
        <v>44743</v>
      </c>
      <c r="D2087" s="135" t="s">
        <v>12050</v>
      </c>
      <c r="E2087" s="270" t="s">
        <v>53153</v>
      </c>
      <c r="F2087" s="135" t="s">
        <v>45721</v>
      </c>
      <c r="G2087" s="270" t="s">
        <v>44728</v>
      </c>
      <c r="H2087" s="270" t="s">
        <v>53154</v>
      </c>
      <c r="I2087" s="270" t="s">
        <v>53155</v>
      </c>
      <c r="J2087" s="135" t="s">
        <v>53156</v>
      </c>
      <c r="K2087" s="135" t="s">
        <v>53156</v>
      </c>
      <c r="L2087" s="210" t="s">
        <v>45700</v>
      </c>
      <c r="M2087" s="103" t="s">
        <v>43871</v>
      </c>
      <c r="N2087" s="107">
        <v>100</v>
      </c>
      <c r="O2087" s="107">
        <v>455</v>
      </c>
      <c r="P2087" s="140">
        <f t="shared" si="48"/>
        <v>45500</v>
      </c>
      <c r="Q2087" s="282" t="s">
        <v>12042</v>
      </c>
      <c r="R2087" s="89" t="s">
        <v>43500</v>
      </c>
      <c r="S2087" s="283" t="s">
        <v>38919</v>
      </c>
      <c r="T2087" s="284">
        <v>100</v>
      </c>
    </row>
    <row r="2088" spans="2:20" ht="15" customHeight="1">
      <c r="B2088" s="135" t="s">
        <v>53157</v>
      </c>
      <c r="C2088" s="210" t="s">
        <v>44743</v>
      </c>
      <c r="D2088" s="135" t="s">
        <v>12050</v>
      </c>
      <c r="E2088" s="270" t="s">
        <v>51256</v>
      </c>
      <c r="F2088" s="270" t="s">
        <v>53158</v>
      </c>
      <c r="G2088" s="270" t="s">
        <v>51258</v>
      </c>
      <c r="H2088" s="135" t="s">
        <v>53159</v>
      </c>
      <c r="I2088" s="270" t="s">
        <v>51260</v>
      </c>
      <c r="J2088" s="410" t="s">
        <v>53160</v>
      </c>
      <c r="K2088" s="410" t="s">
        <v>53160</v>
      </c>
      <c r="L2088" s="210" t="s">
        <v>45700</v>
      </c>
      <c r="M2088" s="98" t="s">
        <v>43499</v>
      </c>
      <c r="N2088" s="97">
        <v>1000</v>
      </c>
      <c r="O2088" s="97">
        <v>5.3</v>
      </c>
      <c r="P2088" s="140">
        <f t="shared" si="48"/>
        <v>5300</v>
      </c>
      <c r="Q2088" s="282" t="s">
        <v>12042</v>
      </c>
      <c r="R2088" s="89" t="s">
        <v>43500</v>
      </c>
      <c r="S2088" s="283" t="s">
        <v>38919</v>
      </c>
      <c r="T2088" s="284">
        <v>100</v>
      </c>
    </row>
    <row r="2089" spans="2:20" ht="15" customHeight="1">
      <c r="B2089" s="135" t="s">
        <v>53161</v>
      </c>
      <c r="C2089" s="210" t="s">
        <v>44743</v>
      </c>
      <c r="D2089" s="135" t="s">
        <v>12050</v>
      </c>
      <c r="E2089" s="270" t="s">
        <v>52100</v>
      </c>
      <c r="F2089" s="270" t="s">
        <v>52101</v>
      </c>
      <c r="G2089" s="270" t="s">
        <v>46684</v>
      </c>
      <c r="H2089" s="135" t="s">
        <v>52165</v>
      </c>
      <c r="I2089" s="135" t="s">
        <v>46686</v>
      </c>
      <c r="J2089" s="410" t="s">
        <v>53162</v>
      </c>
      <c r="K2089" s="270" t="s">
        <v>53163</v>
      </c>
      <c r="L2089" s="210" t="s">
        <v>45700</v>
      </c>
      <c r="M2089" s="98" t="s">
        <v>43499</v>
      </c>
      <c r="N2089" s="97">
        <v>1164</v>
      </c>
      <c r="O2089" s="97">
        <v>6.5</v>
      </c>
      <c r="P2089" s="140">
        <f t="shared" si="48"/>
        <v>7566</v>
      </c>
      <c r="Q2089" s="282" t="s">
        <v>12042</v>
      </c>
      <c r="R2089" s="89" t="s">
        <v>43500</v>
      </c>
      <c r="S2089" s="283" t="s">
        <v>38919</v>
      </c>
      <c r="T2089" s="284">
        <v>100</v>
      </c>
    </row>
    <row r="2090" spans="2:20" ht="15" customHeight="1">
      <c r="B2090" s="135" t="s">
        <v>53164</v>
      </c>
      <c r="C2090" s="210" t="s">
        <v>44743</v>
      </c>
      <c r="D2090" s="135" t="s">
        <v>12050</v>
      </c>
      <c r="E2090" s="270" t="s">
        <v>52100</v>
      </c>
      <c r="F2090" s="270" t="s">
        <v>52101</v>
      </c>
      <c r="G2090" s="270" t="s">
        <v>46684</v>
      </c>
      <c r="H2090" s="135" t="s">
        <v>52165</v>
      </c>
      <c r="I2090" s="135" t="s">
        <v>46686</v>
      </c>
      <c r="J2090" s="410" t="s">
        <v>53165</v>
      </c>
      <c r="K2090" s="410" t="s">
        <v>53165</v>
      </c>
      <c r="L2090" s="210" t="s">
        <v>45700</v>
      </c>
      <c r="M2090" s="98" t="s">
        <v>43499</v>
      </c>
      <c r="N2090" s="97">
        <v>360</v>
      </c>
      <c r="O2090" s="97">
        <v>7.5</v>
      </c>
      <c r="P2090" s="140">
        <f t="shared" si="48"/>
        <v>2700</v>
      </c>
      <c r="Q2090" s="282" t="s">
        <v>12042</v>
      </c>
      <c r="R2090" s="89" t="s">
        <v>43500</v>
      </c>
      <c r="S2090" s="283" t="s">
        <v>38919</v>
      </c>
      <c r="T2090" s="284">
        <v>100</v>
      </c>
    </row>
    <row r="2091" spans="2:20" ht="15" customHeight="1">
      <c r="B2091" s="135" t="s">
        <v>53166</v>
      </c>
      <c r="C2091" s="210" t="s">
        <v>44743</v>
      </c>
      <c r="D2091" s="135" t="s">
        <v>12050</v>
      </c>
      <c r="E2091" s="270" t="s">
        <v>53167</v>
      </c>
      <c r="F2091" s="270" t="s">
        <v>52101</v>
      </c>
      <c r="G2091" s="270" t="s">
        <v>46684</v>
      </c>
      <c r="H2091" s="135" t="s">
        <v>52165</v>
      </c>
      <c r="I2091" s="270" t="s">
        <v>53168</v>
      </c>
      <c r="J2091" s="410" t="s">
        <v>53169</v>
      </c>
      <c r="K2091" s="410" t="s">
        <v>53169</v>
      </c>
      <c r="L2091" s="210" t="s">
        <v>45700</v>
      </c>
      <c r="M2091" s="98" t="s">
        <v>43499</v>
      </c>
      <c r="N2091" s="97">
        <v>11000</v>
      </c>
      <c r="O2091" s="97">
        <v>5.5</v>
      </c>
      <c r="P2091" s="140">
        <f t="shared" si="48"/>
        <v>60500</v>
      </c>
      <c r="Q2091" s="282" t="s">
        <v>12042</v>
      </c>
      <c r="R2091" s="89" t="s">
        <v>43500</v>
      </c>
      <c r="S2091" s="283" t="s">
        <v>38919</v>
      </c>
      <c r="T2091" s="284">
        <v>100</v>
      </c>
    </row>
    <row r="2092" spans="2:20" ht="15" customHeight="1">
      <c r="B2092" s="135" t="s">
        <v>53170</v>
      </c>
      <c r="C2092" s="210" t="s">
        <v>44743</v>
      </c>
      <c r="D2092" s="135" t="s">
        <v>12050</v>
      </c>
      <c r="E2092" s="135" t="s">
        <v>52158</v>
      </c>
      <c r="F2092" s="135" t="s">
        <v>52159</v>
      </c>
      <c r="G2092" s="270" t="s">
        <v>47219</v>
      </c>
      <c r="H2092" s="135" t="s">
        <v>53171</v>
      </c>
      <c r="I2092" s="135" t="s">
        <v>52161</v>
      </c>
      <c r="J2092" s="410" t="s">
        <v>53172</v>
      </c>
      <c r="K2092" s="270" t="s">
        <v>53173</v>
      </c>
      <c r="L2092" s="210" t="s">
        <v>45700</v>
      </c>
      <c r="M2092" s="98" t="s">
        <v>43499</v>
      </c>
      <c r="N2092" s="97">
        <v>1095</v>
      </c>
      <c r="O2092" s="97">
        <v>90</v>
      </c>
      <c r="P2092" s="140">
        <f t="shared" si="48"/>
        <v>98550</v>
      </c>
      <c r="Q2092" s="282" t="s">
        <v>12042</v>
      </c>
      <c r="R2092" s="89" t="s">
        <v>43500</v>
      </c>
      <c r="S2092" s="283" t="s">
        <v>38919</v>
      </c>
      <c r="T2092" s="284">
        <v>100</v>
      </c>
    </row>
    <row r="2093" spans="2:20" ht="15" customHeight="1">
      <c r="B2093" s="135" t="s">
        <v>53174</v>
      </c>
      <c r="C2093" s="210" t="s">
        <v>44743</v>
      </c>
      <c r="D2093" s="135" t="s">
        <v>12050</v>
      </c>
      <c r="E2093" s="270" t="s">
        <v>53175</v>
      </c>
      <c r="F2093" s="135" t="s">
        <v>52159</v>
      </c>
      <c r="G2093" s="270" t="s">
        <v>47219</v>
      </c>
      <c r="H2093" s="270" t="s">
        <v>53176</v>
      </c>
      <c r="I2093" s="270" t="s">
        <v>53177</v>
      </c>
      <c r="J2093" s="135" t="s">
        <v>53178</v>
      </c>
      <c r="K2093" s="135" t="s">
        <v>53178</v>
      </c>
      <c r="L2093" s="210" t="s">
        <v>45700</v>
      </c>
      <c r="M2093" s="98" t="s">
        <v>43871</v>
      </c>
      <c r="N2093" s="97">
        <v>30</v>
      </c>
      <c r="O2093" s="97">
        <v>1150</v>
      </c>
      <c r="P2093" s="140">
        <f t="shared" si="48"/>
        <v>34500</v>
      </c>
      <c r="Q2093" s="282" t="s">
        <v>12042</v>
      </c>
      <c r="R2093" s="89" t="s">
        <v>43500</v>
      </c>
      <c r="S2093" s="283" t="s">
        <v>38919</v>
      </c>
      <c r="T2093" s="284">
        <v>100</v>
      </c>
    </row>
    <row r="2094" spans="2:20" ht="15" customHeight="1">
      <c r="B2094" s="135" t="s">
        <v>53179</v>
      </c>
      <c r="C2094" s="210" t="s">
        <v>44743</v>
      </c>
      <c r="D2094" s="135" t="s">
        <v>12050</v>
      </c>
      <c r="E2094" s="135" t="s">
        <v>52130</v>
      </c>
      <c r="F2094" s="135" t="s">
        <v>52131</v>
      </c>
      <c r="G2094" s="270" t="s">
        <v>52132</v>
      </c>
      <c r="H2094" s="135" t="s">
        <v>52133</v>
      </c>
      <c r="I2094" s="135" t="s">
        <v>52134</v>
      </c>
      <c r="J2094" s="135" t="s">
        <v>53180</v>
      </c>
      <c r="K2094" s="135" t="s">
        <v>53180</v>
      </c>
      <c r="L2094" s="210" t="s">
        <v>45700</v>
      </c>
      <c r="M2094" s="98" t="s">
        <v>43871</v>
      </c>
      <c r="N2094" s="97">
        <v>6</v>
      </c>
      <c r="O2094" s="97">
        <v>1250</v>
      </c>
      <c r="P2094" s="140">
        <f t="shared" si="48"/>
        <v>7500</v>
      </c>
      <c r="Q2094" s="282" t="s">
        <v>12042</v>
      </c>
      <c r="R2094" s="89" t="s">
        <v>43500</v>
      </c>
      <c r="S2094" s="283" t="s">
        <v>38919</v>
      </c>
      <c r="T2094" s="284">
        <v>100</v>
      </c>
    </row>
    <row r="2095" spans="2:20" ht="15" customHeight="1">
      <c r="B2095" s="135" t="s">
        <v>53181</v>
      </c>
      <c r="C2095" s="210" t="s">
        <v>44743</v>
      </c>
      <c r="D2095" s="135" t="s">
        <v>12050</v>
      </c>
      <c r="E2095" s="270" t="s">
        <v>53182</v>
      </c>
      <c r="F2095" s="270" t="s">
        <v>53183</v>
      </c>
      <c r="G2095" s="270" t="s">
        <v>53184</v>
      </c>
      <c r="H2095" s="135" t="s">
        <v>53185</v>
      </c>
      <c r="I2095" s="270" t="s">
        <v>53186</v>
      </c>
      <c r="J2095" s="135" t="s">
        <v>53187</v>
      </c>
      <c r="K2095" s="135" t="s">
        <v>53187</v>
      </c>
      <c r="L2095" s="210" t="s">
        <v>45700</v>
      </c>
      <c r="M2095" s="98" t="s">
        <v>43871</v>
      </c>
      <c r="N2095" s="97">
        <v>6</v>
      </c>
      <c r="O2095" s="97">
        <v>1800</v>
      </c>
      <c r="P2095" s="140">
        <f t="shared" si="48"/>
        <v>10800</v>
      </c>
      <c r="Q2095" s="282" t="s">
        <v>12042</v>
      </c>
      <c r="R2095" s="89" t="s">
        <v>43500</v>
      </c>
      <c r="S2095" s="283" t="s">
        <v>38919</v>
      </c>
      <c r="T2095" s="284">
        <v>100</v>
      </c>
    </row>
    <row r="2096" spans="2:20" ht="15" customHeight="1">
      <c r="B2096" s="135" t="s">
        <v>53188</v>
      </c>
      <c r="C2096" s="210" t="s">
        <v>44743</v>
      </c>
      <c r="D2096" s="90" t="s">
        <v>12050</v>
      </c>
      <c r="E2096" s="270" t="s">
        <v>53189</v>
      </c>
      <c r="F2096" s="270" t="s">
        <v>53190</v>
      </c>
      <c r="G2096" s="270" t="s">
        <v>53191</v>
      </c>
      <c r="H2096" s="270" t="s">
        <v>53192</v>
      </c>
      <c r="I2096" s="270" t="s">
        <v>53193</v>
      </c>
      <c r="J2096" s="135" t="s">
        <v>53194</v>
      </c>
      <c r="K2096" s="135" t="s">
        <v>53194</v>
      </c>
      <c r="L2096" s="210" t="s">
        <v>45700</v>
      </c>
      <c r="M2096" s="82" t="s">
        <v>43871</v>
      </c>
      <c r="N2096" s="97">
        <v>800</v>
      </c>
      <c r="O2096" s="97">
        <v>2700</v>
      </c>
      <c r="P2096" s="140">
        <f t="shared" si="48"/>
        <v>2160000</v>
      </c>
      <c r="Q2096" s="224" t="s">
        <v>12042</v>
      </c>
      <c r="R2096" s="109" t="s">
        <v>48251</v>
      </c>
      <c r="S2096" s="133">
        <v>591010000</v>
      </c>
      <c r="T2096" s="217">
        <v>50</v>
      </c>
    </row>
    <row r="2097" spans="2:20" ht="15" customHeight="1">
      <c r="B2097" s="135" t="s">
        <v>53195</v>
      </c>
      <c r="C2097" s="210" t="s">
        <v>44743</v>
      </c>
      <c r="D2097" s="404" t="s">
        <v>12050</v>
      </c>
      <c r="E2097" s="135" t="s">
        <v>53196</v>
      </c>
      <c r="F2097" s="135" t="s">
        <v>53197</v>
      </c>
      <c r="G2097" s="135" t="s">
        <v>53198</v>
      </c>
      <c r="H2097" s="135" t="s">
        <v>53199</v>
      </c>
      <c r="I2097" s="135" t="s">
        <v>53200</v>
      </c>
      <c r="J2097" s="304" t="s">
        <v>53201</v>
      </c>
      <c r="K2097" s="135" t="s">
        <v>53202</v>
      </c>
      <c r="L2097" s="210" t="s">
        <v>46142</v>
      </c>
      <c r="M2097" s="103" t="s">
        <v>44163</v>
      </c>
      <c r="N2097" s="97">
        <v>1100</v>
      </c>
      <c r="O2097" s="97">
        <v>1600</v>
      </c>
      <c r="P2097" s="140">
        <f t="shared" ref="P2097:P2160" si="49">IFERROR(N2097*O2097,0)</f>
        <v>1760000</v>
      </c>
      <c r="Q2097" s="89" t="s">
        <v>52070</v>
      </c>
      <c r="R2097" s="109" t="s">
        <v>53203</v>
      </c>
      <c r="S2097" s="113">
        <v>591010000</v>
      </c>
      <c r="T2097" s="114">
        <v>30</v>
      </c>
    </row>
    <row r="2098" spans="2:20" ht="15" customHeight="1">
      <c r="B2098" s="135" t="s">
        <v>53204</v>
      </c>
      <c r="C2098" s="210" t="s">
        <v>44743</v>
      </c>
      <c r="D2098" s="404" t="s">
        <v>12050</v>
      </c>
      <c r="E2098" s="135" t="s">
        <v>53196</v>
      </c>
      <c r="F2098" s="135" t="s">
        <v>53197</v>
      </c>
      <c r="G2098" s="135" t="s">
        <v>53198</v>
      </c>
      <c r="H2098" s="135" t="s">
        <v>53205</v>
      </c>
      <c r="I2098" s="135" t="s">
        <v>53200</v>
      </c>
      <c r="J2098" s="304" t="s">
        <v>53206</v>
      </c>
      <c r="K2098" s="135" t="s">
        <v>53207</v>
      </c>
      <c r="L2098" s="210" t="s">
        <v>46142</v>
      </c>
      <c r="M2098" s="103" t="s">
        <v>44163</v>
      </c>
      <c r="N2098" s="97">
        <v>1100</v>
      </c>
      <c r="O2098" s="97">
        <v>1600</v>
      </c>
      <c r="P2098" s="140">
        <f t="shared" si="49"/>
        <v>1760000</v>
      </c>
      <c r="Q2098" s="89" t="s">
        <v>52070</v>
      </c>
      <c r="R2098" s="109" t="s">
        <v>53203</v>
      </c>
      <c r="S2098" s="113">
        <v>591010000</v>
      </c>
      <c r="T2098" s="114">
        <v>30</v>
      </c>
    </row>
    <row r="2099" spans="2:20" ht="15" customHeight="1">
      <c r="B2099" s="135" t="s">
        <v>53208</v>
      </c>
      <c r="C2099" s="210" t="s">
        <v>44743</v>
      </c>
      <c r="D2099" s="404" t="s">
        <v>12050</v>
      </c>
      <c r="E2099" s="135" t="s">
        <v>53196</v>
      </c>
      <c r="F2099" s="135" t="s">
        <v>53197</v>
      </c>
      <c r="G2099" s="135" t="s">
        <v>53198</v>
      </c>
      <c r="H2099" s="135" t="s">
        <v>53205</v>
      </c>
      <c r="I2099" s="135" t="s">
        <v>53200</v>
      </c>
      <c r="J2099" s="304" t="s">
        <v>53209</v>
      </c>
      <c r="K2099" s="135" t="s">
        <v>53210</v>
      </c>
      <c r="L2099" s="210" t="s">
        <v>46142</v>
      </c>
      <c r="M2099" s="103" t="s">
        <v>44163</v>
      </c>
      <c r="N2099" s="97">
        <v>500</v>
      </c>
      <c r="O2099" s="97">
        <v>1600</v>
      </c>
      <c r="P2099" s="140">
        <f t="shared" si="49"/>
        <v>800000</v>
      </c>
      <c r="Q2099" s="89" t="s">
        <v>52070</v>
      </c>
      <c r="R2099" s="109" t="s">
        <v>53203</v>
      </c>
      <c r="S2099" s="113">
        <v>591010000</v>
      </c>
      <c r="T2099" s="114">
        <v>30</v>
      </c>
    </row>
    <row r="2100" spans="2:20" ht="15" customHeight="1">
      <c r="B2100" s="135" t="s">
        <v>53211</v>
      </c>
      <c r="C2100" s="210" t="s">
        <v>44743</v>
      </c>
      <c r="D2100" s="404" t="s">
        <v>12050</v>
      </c>
      <c r="E2100" s="135" t="s">
        <v>53196</v>
      </c>
      <c r="F2100" s="135" t="s">
        <v>53197</v>
      </c>
      <c r="G2100" s="135" t="s">
        <v>53198</v>
      </c>
      <c r="H2100" s="135" t="s">
        <v>53205</v>
      </c>
      <c r="I2100" s="135" t="s">
        <v>53200</v>
      </c>
      <c r="J2100" s="304" t="s">
        <v>53212</v>
      </c>
      <c r="K2100" s="135" t="s">
        <v>53213</v>
      </c>
      <c r="L2100" s="210" t="s">
        <v>46142</v>
      </c>
      <c r="M2100" s="103" t="s">
        <v>44163</v>
      </c>
      <c r="N2100" s="97">
        <v>300</v>
      </c>
      <c r="O2100" s="97">
        <v>1830</v>
      </c>
      <c r="P2100" s="140">
        <f t="shared" si="49"/>
        <v>549000</v>
      </c>
      <c r="Q2100" s="89" t="s">
        <v>52070</v>
      </c>
      <c r="R2100" s="109" t="s">
        <v>53203</v>
      </c>
      <c r="S2100" s="113">
        <v>591010000</v>
      </c>
      <c r="T2100" s="114">
        <v>30</v>
      </c>
    </row>
    <row r="2101" spans="2:20" ht="15" customHeight="1">
      <c r="B2101" s="135" t="s">
        <v>53214</v>
      </c>
      <c r="C2101" s="210" t="s">
        <v>44743</v>
      </c>
      <c r="D2101" s="404" t="s">
        <v>12050</v>
      </c>
      <c r="E2101" s="135" t="s">
        <v>44387</v>
      </c>
      <c r="F2101" s="135" t="s">
        <v>53215</v>
      </c>
      <c r="G2101" s="135" t="s">
        <v>44389</v>
      </c>
      <c r="H2101" s="135" t="s">
        <v>53216</v>
      </c>
      <c r="I2101" s="287" t="s">
        <v>44391</v>
      </c>
      <c r="J2101" s="304" t="s">
        <v>53217</v>
      </c>
      <c r="K2101" s="304" t="s">
        <v>53217</v>
      </c>
      <c r="L2101" s="210" t="s">
        <v>46142</v>
      </c>
      <c r="M2101" s="103" t="s">
        <v>44163</v>
      </c>
      <c r="N2101" s="97">
        <v>2200</v>
      </c>
      <c r="O2101" s="97">
        <v>2700</v>
      </c>
      <c r="P2101" s="140">
        <f t="shared" si="49"/>
        <v>5940000</v>
      </c>
      <c r="Q2101" s="89" t="s">
        <v>52070</v>
      </c>
      <c r="R2101" s="109" t="s">
        <v>53203</v>
      </c>
      <c r="S2101" s="113">
        <v>591010000</v>
      </c>
      <c r="T2101" s="114">
        <v>30</v>
      </c>
    </row>
    <row r="2102" spans="2:20" ht="15" customHeight="1">
      <c r="B2102" s="135" t="s">
        <v>53218</v>
      </c>
      <c r="C2102" s="210" t="s">
        <v>44743</v>
      </c>
      <c r="D2102" s="404" t="s">
        <v>12050</v>
      </c>
      <c r="E2102" s="410" t="s">
        <v>53219</v>
      </c>
      <c r="F2102" s="410" t="s">
        <v>53220</v>
      </c>
      <c r="G2102" s="135" t="s">
        <v>53221</v>
      </c>
      <c r="H2102" s="410" t="s">
        <v>53222</v>
      </c>
      <c r="I2102" s="135" t="s">
        <v>53223</v>
      </c>
      <c r="J2102" s="304" t="s">
        <v>53224</v>
      </c>
      <c r="K2102" s="304" t="s">
        <v>53224</v>
      </c>
      <c r="L2102" s="210" t="s">
        <v>46142</v>
      </c>
      <c r="M2102" s="103" t="s">
        <v>44163</v>
      </c>
      <c r="N2102" s="97">
        <v>10</v>
      </c>
      <c r="O2102" s="97">
        <v>2000</v>
      </c>
      <c r="P2102" s="140">
        <f t="shared" si="49"/>
        <v>20000</v>
      </c>
      <c r="Q2102" s="89" t="s">
        <v>52070</v>
      </c>
      <c r="R2102" s="109" t="s">
        <v>53203</v>
      </c>
      <c r="S2102" s="113">
        <v>591010000</v>
      </c>
      <c r="T2102" s="114">
        <v>30</v>
      </c>
    </row>
    <row r="2103" spans="2:20" ht="15" customHeight="1">
      <c r="B2103" s="135" t="s">
        <v>53225</v>
      </c>
      <c r="C2103" s="210" t="s">
        <v>44743</v>
      </c>
      <c r="D2103" s="404" t="s">
        <v>12050</v>
      </c>
      <c r="E2103" s="410" t="s">
        <v>53226</v>
      </c>
      <c r="F2103" s="410" t="s">
        <v>53227</v>
      </c>
      <c r="G2103" s="135" t="s">
        <v>53228</v>
      </c>
      <c r="H2103" s="410" t="s">
        <v>53229</v>
      </c>
      <c r="I2103" s="135" t="s">
        <v>53228</v>
      </c>
      <c r="J2103" s="304" t="s">
        <v>53230</v>
      </c>
      <c r="K2103" s="304" t="s">
        <v>53230</v>
      </c>
      <c r="L2103" s="210" t="s">
        <v>46142</v>
      </c>
      <c r="M2103" s="255" t="s">
        <v>43871</v>
      </c>
      <c r="N2103" s="97">
        <v>3</v>
      </c>
      <c r="O2103" s="97">
        <v>70000</v>
      </c>
      <c r="P2103" s="140">
        <f t="shared" si="49"/>
        <v>210000</v>
      </c>
      <c r="Q2103" s="89" t="s">
        <v>52070</v>
      </c>
      <c r="R2103" s="109" t="s">
        <v>53203</v>
      </c>
      <c r="S2103" s="113">
        <v>591010000</v>
      </c>
      <c r="T2103" s="114">
        <v>30</v>
      </c>
    </row>
    <row r="2104" spans="2:20" ht="15" customHeight="1">
      <c r="B2104" s="135" t="s">
        <v>53231</v>
      </c>
      <c r="C2104" s="210" t="s">
        <v>44743</v>
      </c>
      <c r="D2104" s="404" t="s">
        <v>12050</v>
      </c>
      <c r="E2104" s="135" t="s">
        <v>53232</v>
      </c>
      <c r="F2104" s="135" t="s">
        <v>53233</v>
      </c>
      <c r="G2104" s="135" t="s">
        <v>53234</v>
      </c>
      <c r="H2104" s="135" t="s">
        <v>53235</v>
      </c>
      <c r="I2104" s="135" t="s">
        <v>53236</v>
      </c>
      <c r="J2104" s="304" t="s">
        <v>53237</v>
      </c>
      <c r="K2104" s="135" t="s">
        <v>53238</v>
      </c>
      <c r="L2104" s="210" t="s">
        <v>46142</v>
      </c>
      <c r="M2104" s="255" t="s">
        <v>43871</v>
      </c>
      <c r="N2104" s="97">
        <v>10</v>
      </c>
      <c r="O2104" s="305">
        <v>6000</v>
      </c>
      <c r="P2104" s="140">
        <f t="shared" si="49"/>
        <v>60000</v>
      </c>
      <c r="Q2104" s="89" t="s">
        <v>52070</v>
      </c>
      <c r="R2104" s="109" t="s">
        <v>53203</v>
      </c>
      <c r="S2104" s="113">
        <v>591010000</v>
      </c>
      <c r="T2104" s="114">
        <v>30</v>
      </c>
    </row>
    <row r="2105" spans="2:20" ht="15" customHeight="1">
      <c r="B2105" s="135" t="s">
        <v>53239</v>
      </c>
      <c r="C2105" s="210" t="s">
        <v>44743</v>
      </c>
      <c r="D2105" s="404" t="s">
        <v>12050</v>
      </c>
      <c r="E2105" s="135" t="s">
        <v>53226</v>
      </c>
      <c r="F2105" s="135" t="s">
        <v>53227</v>
      </c>
      <c r="G2105" s="135" t="s">
        <v>53228</v>
      </c>
      <c r="H2105" s="135" t="s">
        <v>53229</v>
      </c>
      <c r="I2105" s="135" t="s">
        <v>53228</v>
      </c>
      <c r="J2105" s="301" t="s">
        <v>53240</v>
      </c>
      <c r="K2105" s="135" t="s">
        <v>53241</v>
      </c>
      <c r="L2105" s="210" t="s">
        <v>46142</v>
      </c>
      <c r="M2105" s="255" t="s">
        <v>43871</v>
      </c>
      <c r="N2105" s="97">
        <v>100</v>
      </c>
      <c r="O2105" s="97">
        <v>2800</v>
      </c>
      <c r="P2105" s="140">
        <f t="shared" si="49"/>
        <v>280000</v>
      </c>
      <c r="Q2105" s="89" t="s">
        <v>52070</v>
      </c>
      <c r="R2105" s="109" t="s">
        <v>53203</v>
      </c>
      <c r="S2105" s="113">
        <v>591010000</v>
      </c>
      <c r="T2105" s="114">
        <v>30</v>
      </c>
    </row>
    <row r="2106" spans="2:20" ht="15" customHeight="1">
      <c r="B2106" s="466" t="s">
        <v>53242</v>
      </c>
      <c r="C2106" s="210" t="s">
        <v>44743</v>
      </c>
      <c r="D2106" s="90" t="s">
        <v>12050</v>
      </c>
      <c r="E2106" s="270" t="s">
        <v>53243</v>
      </c>
      <c r="F2106" s="270" t="s">
        <v>53244</v>
      </c>
      <c r="G2106" s="270" t="s">
        <v>53245</v>
      </c>
      <c r="H2106" s="270" t="s">
        <v>51710</v>
      </c>
      <c r="I2106" s="270" t="s">
        <v>53246</v>
      </c>
      <c r="J2106" s="135" t="s">
        <v>53247</v>
      </c>
      <c r="K2106" s="135" t="s">
        <v>53247</v>
      </c>
      <c r="L2106" s="210" t="s">
        <v>45700</v>
      </c>
      <c r="M2106" s="313" t="s">
        <v>43722</v>
      </c>
      <c r="N2106" s="307">
        <v>10</v>
      </c>
      <c r="O2106" s="307">
        <v>5700</v>
      </c>
      <c r="P2106" s="140">
        <f t="shared" si="49"/>
        <v>57000</v>
      </c>
      <c r="Q2106" s="296" t="s">
        <v>12042</v>
      </c>
      <c r="R2106" s="119" t="s">
        <v>50963</v>
      </c>
      <c r="S2106" s="308">
        <v>591010000</v>
      </c>
      <c r="T2106" s="306">
        <v>0</v>
      </c>
    </row>
    <row r="2107" spans="2:20" ht="15" customHeight="1">
      <c r="B2107" s="466" t="s">
        <v>53248</v>
      </c>
      <c r="C2107" s="210" t="s">
        <v>44743</v>
      </c>
      <c r="D2107" s="210" t="s">
        <v>12050</v>
      </c>
      <c r="E2107" s="270" t="s">
        <v>46683</v>
      </c>
      <c r="F2107" s="301" t="s">
        <v>52101</v>
      </c>
      <c r="G2107" s="270" t="s">
        <v>46684</v>
      </c>
      <c r="H2107" s="301" t="s">
        <v>52102</v>
      </c>
      <c r="I2107" s="270" t="s">
        <v>46686</v>
      </c>
      <c r="J2107" s="301" t="s">
        <v>53249</v>
      </c>
      <c r="K2107" s="135" t="s">
        <v>53249</v>
      </c>
      <c r="L2107" s="210" t="s">
        <v>45700</v>
      </c>
      <c r="M2107" s="98" t="s">
        <v>43871</v>
      </c>
      <c r="N2107" s="516">
        <v>0.8</v>
      </c>
      <c r="O2107" s="97">
        <v>1250</v>
      </c>
      <c r="P2107" s="140">
        <f t="shared" si="49"/>
        <v>1000</v>
      </c>
      <c r="Q2107" s="282" t="s">
        <v>12042</v>
      </c>
      <c r="R2107" s="119" t="s">
        <v>53250</v>
      </c>
      <c r="S2107" s="283" t="s">
        <v>38919</v>
      </c>
      <c r="T2107" s="284">
        <v>0</v>
      </c>
    </row>
    <row r="2108" spans="2:20" ht="15" customHeight="1">
      <c r="B2108" s="466" t="s">
        <v>53251</v>
      </c>
      <c r="C2108" s="210" t="s">
        <v>44743</v>
      </c>
      <c r="D2108" s="210" t="s">
        <v>12050</v>
      </c>
      <c r="E2108" s="270" t="s">
        <v>46683</v>
      </c>
      <c r="F2108" s="301" t="s">
        <v>52101</v>
      </c>
      <c r="G2108" s="270" t="s">
        <v>46684</v>
      </c>
      <c r="H2108" s="301" t="s">
        <v>52102</v>
      </c>
      <c r="I2108" s="270" t="s">
        <v>46686</v>
      </c>
      <c r="J2108" s="301" t="s">
        <v>53252</v>
      </c>
      <c r="K2108" s="135" t="s">
        <v>46689</v>
      </c>
      <c r="L2108" s="210" t="s">
        <v>45700</v>
      </c>
      <c r="M2108" s="98" t="s">
        <v>43871</v>
      </c>
      <c r="N2108" s="516">
        <v>0.1</v>
      </c>
      <c r="O2108" s="97">
        <v>1900</v>
      </c>
      <c r="P2108" s="140">
        <f t="shared" si="49"/>
        <v>190</v>
      </c>
      <c r="Q2108" s="282" t="s">
        <v>12042</v>
      </c>
      <c r="R2108" s="119" t="s">
        <v>53250</v>
      </c>
      <c r="S2108" s="283" t="s">
        <v>38919</v>
      </c>
      <c r="T2108" s="284">
        <v>0</v>
      </c>
    </row>
    <row r="2109" spans="2:20" ht="15" customHeight="1">
      <c r="B2109" s="466" t="s">
        <v>53253</v>
      </c>
      <c r="C2109" s="210" t="s">
        <v>44743</v>
      </c>
      <c r="D2109" s="210" t="s">
        <v>12050</v>
      </c>
      <c r="E2109" s="270" t="s">
        <v>46683</v>
      </c>
      <c r="F2109" s="301" t="s">
        <v>52101</v>
      </c>
      <c r="G2109" s="270" t="s">
        <v>46684</v>
      </c>
      <c r="H2109" s="270" t="s">
        <v>52102</v>
      </c>
      <c r="I2109" s="270" t="s">
        <v>46686</v>
      </c>
      <c r="J2109" s="301" t="s">
        <v>53254</v>
      </c>
      <c r="K2109" s="135" t="s">
        <v>53255</v>
      </c>
      <c r="L2109" s="210" t="s">
        <v>45700</v>
      </c>
      <c r="M2109" s="98" t="s">
        <v>43871</v>
      </c>
      <c r="N2109" s="516">
        <v>0.3</v>
      </c>
      <c r="O2109" s="97">
        <v>1650</v>
      </c>
      <c r="P2109" s="140">
        <f t="shared" si="49"/>
        <v>495</v>
      </c>
      <c r="Q2109" s="282" t="s">
        <v>12042</v>
      </c>
      <c r="R2109" s="119" t="s">
        <v>53250</v>
      </c>
      <c r="S2109" s="283" t="s">
        <v>38919</v>
      </c>
      <c r="T2109" s="284">
        <v>0</v>
      </c>
    </row>
    <row r="2110" spans="2:20" ht="15" customHeight="1">
      <c r="B2110" s="466" t="s">
        <v>53256</v>
      </c>
      <c r="C2110" s="210" t="s">
        <v>44743</v>
      </c>
      <c r="D2110" s="210" t="s">
        <v>12050</v>
      </c>
      <c r="E2110" s="270" t="s">
        <v>46683</v>
      </c>
      <c r="F2110" s="301" t="s">
        <v>52101</v>
      </c>
      <c r="G2110" s="270" t="s">
        <v>46684</v>
      </c>
      <c r="H2110" s="270" t="s">
        <v>52102</v>
      </c>
      <c r="I2110" s="270" t="s">
        <v>46686</v>
      </c>
      <c r="J2110" s="135" t="s">
        <v>53257</v>
      </c>
      <c r="K2110" s="135" t="s">
        <v>53257</v>
      </c>
      <c r="L2110" s="210" t="s">
        <v>45700</v>
      </c>
      <c r="M2110" s="98" t="s">
        <v>43871</v>
      </c>
      <c r="N2110" s="310">
        <v>0.05</v>
      </c>
      <c r="O2110" s="97">
        <v>1900</v>
      </c>
      <c r="P2110" s="140">
        <f t="shared" si="49"/>
        <v>95</v>
      </c>
      <c r="Q2110" s="282" t="s">
        <v>12042</v>
      </c>
      <c r="R2110" s="119" t="s">
        <v>53250</v>
      </c>
      <c r="S2110" s="283" t="s">
        <v>38919</v>
      </c>
      <c r="T2110" s="284">
        <v>0</v>
      </c>
    </row>
    <row r="2111" spans="2:20" ht="15" customHeight="1">
      <c r="B2111" s="466" t="s">
        <v>53258</v>
      </c>
      <c r="C2111" s="210" t="s">
        <v>44743</v>
      </c>
      <c r="D2111" s="210" t="s">
        <v>12050</v>
      </c>
      <c r="E2111" s="270" t="s">
        <v>46683</v>
      </c>
      <c r="F2111" s="301" t="s">
        <v>52101</v>
      </c>
      <c r="G2111" s="270" t="s">
        <v>46684</v>
      </c>
      <c r="H2111" s="270" t="s">
        <v>52102</v>
      </c>
      <c r="I2111" s="270" t="s">
        <v>46686</v>
      </c>
      <c r="J2111" s="135" t="s">
        <v>53259</v>
      </c>
      <c r="K2111" s="135" t="s">
        <v>53260</v>
      </c>
      <c r="L2111" s="210" t="s">
        <v>45700</v>
      </c>
      <c r="M2111" s="98" t="s">
        <v>43871</v>
      </c>
      <c r="N2111" s="517">
        <v>3.0009999999999999</v>
      </c>
      <c r="O2111" s="97">
        <v>2100</v>
      </c>
      <c r="P2111" s="140">
        <f t="shared" si="49"/>
        <v>6302.0999999999995</v>
      </c>
      <c r="Q2111" s="282" t="s">
        <v>12042</v>
      </c>
      <c r="R2111" s="119" t="s">
        <v>53250</v>
      </c>
      <c r="S2111" s="283" t="s">
        <v>38919</v>
      </c>
      <c r="T2111" s="284">
        <v>0</v>
      </c>
    </row>
    <row r="2112" spans="2:20" ht="15" customHeight="1">
      <c r="B2112" s="466" t="s">
        <v>53261</v>
      </c>
      <c r="C2112" s="210" t="s">
        <v>44743</v>
      </c>
      <c r="D2112" s="210" t="s">
        <v>12050</v>
      </c>
      <c r="E2112" s="270" t="s">
        <v>46683</v>
      </c>
      <c r="F2112" s="301" t="s">
        <v>52101</v>
      </c>
      <c r="G2112" s="270" t="s">
        <v>46684</v>
      </c>
      <c r="H2112" s="270" t="s">
        <v>52102</v>
      </c>
      <c r="I2112" s="270" t="s">
        <v>46686</v>
      </c>
      <c r="J2112" s="135" t="s">
        <v>53262</v>
      </c>
      <c r="K2112" s="135" t="s">
        <v>53263</v>
      </c>
      <c r="L2112" s="210" t="s">
        <v>45700</v>
      </c>
      <c r="M2112" s="98" t="s">
        <v>43871</v>
      </c>
      <c r="N2112" s="517">
        <v>0.2</v>
      </c>
      <c r="O2112" s="97">
        <v>2100</v>
      </c>
      <c r="P2112" s="140">
        <f t="shared" si="49"/>
        <v>420</v>
      </c>
      <c r="Q2112" s="282" t="s">
        <v>12042</v>
      </c>
      <c r="R2112" s="119" t="s">
        <v>53250</v>
      </c>
      <c r="S2112" s="283" t="s">
        <v>38919</v>
      </c>
      <c r="T2112" s="284">
        <v>0</v>
      </c>
    </row>
    <row r="2113" spans="2:20" ht="15" customHeight="1">
      <c r="B2113" s="466" t="s">
        <v>53264</v>
      </c>
      <c r="C2113" s="210" t="s">
        <v>44743</v>
      </c>
      <c r="D2113" s="210" t="s">
        <v>12050</v>
      </c>
      <c r="E2113" s="270" t="s">
        <v>46683</v>
      </c>
      <c r="F2113" s="301" t="s">
        <v>52101</v>
      </c>
      <c r="G2113" s="270" t="s">
        <v>46684</v>
      </c>
      <c r="H2113" s="270" t="s">
        <v>52102</v>
      </c>
      <c r="I2113" s="270" t="s">
        <v>46686</v>
      </c>
      <c r="J2113" s="135" t="s">
        <v>53265</v>
      </c>
      <c r="K2113" s="135" t="s">
        <v>53266</v>
      </c>
      <c r="L2113" s="210" t="s">
        <v>45700</v>
      </c>
      <c r="M2113" s="98" t="s">
        <v>43871</v>
      </c>
      <c r="N2113" s="310">
        <v>0.05</v>
      </c>
      <c r="O2113" s="97">
        <v>2000</v>
      </c>
      <c r="P2113" s="140">
        <f t="shared" si="49"/>
        <v>100</v>
      </c>
      <c r="Q2113" s="282" t="s">
        <v>12042</v>
      </c>
      <c r="R2113" s="119" t="s">
        <v>53250</v>
      </c>
      <c r="S2113" s="283" t="s">
        <v>38919</v>
      </c>
      <c r="T2113" s="284">
        <v>0</v>
      </c>
    </row>
    <row r="2114" spans="2:20" ht="15" customHeight="1">
      <c r="B2114" s="466" t="s">
        <v>53267</v>
      </c>
      <c r="C2114" s="210" t="s">
        <v>44743</v>
      </c>
      <c r="D2114" s="210" t="s">
        <v>12050</v>
      </c>
      <c r="E2114" s="270" t="s">
        <v>46683</v>
      </c>
      <c r="F2114" s="301" t="s">
        <v>52101</v>
      </c>
      <c r="G2114" s="270" t="s">
        <v>46684</v>
      </c>
      <c r="H2114" s="270" t="s">
        <v>52102</v>
      </c>
      <c r="I2114" s="270" t="s">
        <v>46686</v>
      </c>
      <c r="J2114" s="135" t="s">
        <v>53268</v>
      </c>
      <c r="K2114" s="135" t="s">
        <v>53269</v>
      </c>
      <c r="L2114" s="210" t="s">
        <v>45700</v>
      </c>
      <c r="M2114" s="98" t="s">
        <v>43871</v>
      </c>
      <c r="N2114" s="310">
        <v>0.04</v>
      </c>
      <c r="O2114" s="97">
        <v>2000</v>
      </c>
      <c r="P2114" s="140">
        <f t="shared" si="49"/>
        <v>80</v>
      </c>
      <c r="Q2114" s="282" t="s">
        <v>12042</v>
      </c>
      <c r="R2114" s="119" t="s">
        <v>53250</v>
      </c>
      <c r="S2114" s="283" t="s">
        <v>38919</v>
      </c>
      <c r="T2114" s="284">
        <v>0</v>
      </c>
    </row>
    <row r="2115" spans="2:20" ht="15" customHeight="1">
      <c r="B2115" s="466" t="s">
        <v>53270</v>
      </c>
      <c r="C2115" s="210" t="s">
        <v>44743</v>
      </c>
      <c r="D2115" s="210" t="s">
        <v>12050</v>
      </c>
      <c r="E2115" s="270" t="s">
        <v>46683</v>
      </c>
      <c r="F2115" s="301" t="s">
        <v>52101</v>
      </c>
      <c r="G2115" s="270" t="s">
        <v>46684</v>
      </c>
      <c r="H2115" s="270" t="s">
        <v>52102</v>
      </c>
      <c r="I2115" s="270" t="s">
        <v>46686</v>
      </c>
      <c r="J2115" s="135" t="s">
        <v>53271</v>
      </c>
      <c r="K2115" s="135" t="s">
        <v>53272</v>
      </c>
      <c r="L2115" s="210" t="s">
        <v>45700</v>
      </c>
      <c r="M2115" s="98" t="s">
        <v>43871</v>
      </c>
      <c r="N2115" s="310">
        <v>0.02</v>
      </c>
      <c r="O2115" s="97">
        <v>1700</v>
      </c>
      <c r="P2115" s="140">
        <f t="shared" si="49"/>
        <v>34</v>
      </c>
      <c r="Q2115" s="282" t="s">
        <v>12042</v>
      </c>
      <c r="R2115" s="119" t="s">
        <v>53250</v>
      </c>
      <c r="S2115" s="283" t="s">
        <v>38919</v>
      </c>
      <c r="T2115" s="284">
        <v>0</v>
      </c>
    </row>
    <row r="2116" spans="2:20" ht="15" customHeight="1">
      <c r="B2116" s="466" t="s">
        <v>53273</v>
      </c>
      <c r="C2116" s="210" t="s">
        <v>44743</v>
      </c>
      <c r="D2116" s="210" t="s">
        <v>12050</v>
      </c>
      <c r="E2116" s="270" t="s">
        <v>46683</v>
      </c>
      <c r="F2116" s="301" t="s">
        <v>52101</v>
      </c>
      <c r="G2116" s="270" t="s">
        <v>46684</v>
      </c>
      <c r="H2116" s="270" t="s">
        <v>52102</v>
      </c>
      <c r="I2116" s="270" t="s">
        <v>46686</v>
      </c>
      <c r="J2116" s="135" t="s">
        <v>53274</v>
      </c>
      <c r="K2116" s="135" t="s">
        <v>53274</v>
      </c>
      <c r="L2116" s="210" t="s">
        <v>45700</v>
      </c>
      <c r="M2116" s="98" t="s">
        <v>43871</v>
      </c>
      <c r="N2116" s="310">
        <v>0.05</v>
      </c>
      <c r="O2116" s="97">
        <v>2000</v>
      </c>
      <c r="P2116" s="140">
        <f t="shared" si="49"/>
        <v>100</v>
      </c>
      <c r="Q2116" s="282" t="s">
        <v>12042</v>
      </c>
      <c r="R2116" s="119" t="s">
        <v>53250</v>
      </c>
      <c r="S2116" s="283" t="s">
        <v>38919</v>
      </c>
      <c r="T2116" s="284">
        <v>0</v>
      </c>
    </row>
    <row r="2117" spans="2:20" ht="15" customHeight="1">
      <c r="B2117" s="466" t="s">
        <v>53275</v>
      </c>
      <c r="C2117" s="210" t="s">
        <v>44743</v>
      </c>
      <c r="D2117" s="210" t="s">
        <v>12050</v>
      </c>
      <c r="E2117" s="270" t="s">
        <v>46683</v>
      </c>
      <c r="F2117" s="301" t="s">
        <v>52101</v>
      </c>
      <c r="G2117" s="270" t="s">
        <v>46684</v>
      </c>
      <c r="H2117" s="270" t="s">
        <v>52102</v>
      </c>
      <c r="I2117" s="270" t="s">
        <v>46686</v>
      </c>
      <c r="J2117" s="135" t="s">
        <v>53276</v>
      </c>
      <c r="K2117" s="135" t="s">
        <v>53276</v>
      </c>
      <c r="L2117" s="210" t="s">
        <v>45700</v>
      </c>
      <c r="M2117" s="98" t="s">
        <v>43871</v>
      </c>
      <c r="N2117" s="516">
        <v>0.1</v>
      </c>
      <c r="O2117" s="97">
        <v>1650</v>
      </c>
      <c r="P2117" s="140">
        <f t="shared" si="49"/>
        <v>165</v>
      </c>
      <c r="Q2117" s="282" t="s">
        <v>12042</v>
      </c>
      <c r="R2117" s="119" t="s">
        <v>53250</v>
      </c>
      <c r="S2117" s="283" t="s">
        <v>38919</v>
      </c>
      <c r="T2117" s="284">
        <v>0</v>
      </c>
    </row>
    <row r="2118" spans="2:20" ht="15" customHeight="1">
      <c r="B2118" s="466" t="s">
        <v>53277</v>
      </c>
      <c r="C2118" s="210" t="s">
        <v>44743</v>
      </c>
      <c r="D2118" s="210" t="s">
        <v>12050</v>
      </c>
      <c r="E2118" s="270" t="s">
        <v>53278</v>
      </c>
      <c r="F2118" s="270" t="s">
        <v>53279</v>
      </c>
      <c r="G2118" s="270" t="s">
        <v>48432</v>
      </c>
      <c r="H2118" s="270" t="s">
        <v>53280</v>
      </c>
      <c r="I2118" s="270" t="s">
        <v>53281</v>
      </c>
      <c r="J2118" s="135" t="s">
        <v>53282</v>
      </c>
      <c r="K2118" s="135" t="s">
        <v>53283</v>
      </c>
      <c r="L2118" s="210" t="s">
        <v>45700</v>
      </c>
      <c r="M2118" s="218" t="s">
        <v>43499</v>
      </c>
      <c r="N2118" s="320">
        <v>3500</v>
      </c>
      <c r="O2118" s="97">
        <v>16</v>
      </c>
      <c r="P2118" s="140">
        <f t="shared" si="49"/>
        <v>56000</v>
      </c>
      <c r="Q2118" s="282" t="s">
        <v>12042</v>
      </c>
      <c r="R2118" s="119" t="s">
        <v>53250</v>
      </c>
      <c r="S2118" s="283" t="s">
        <v>38919</v>
      </c>
      <c r="T2118" s="284">
        <v>0</v>
      </c>
    </row>
    <row r="2119" spans="2:20" ht="15" customHeight="1">
      <c r="B2119" s="466" t="s">
        <v>53284</v>
      </c>
      <c r="C2119" s="210" t="s">
        <v>44743</v>
      </c>
      <c r="D2119" s="210" t="s">
        <v>12050</v>
      </c>
      <c r="E2119" s="270" t="s">
        <v>51256</v>
      </c>
      <c r="F2119" s="270" t="s">
        <v>53158</v>
      </c>
      <c r="G2119" s="270" t="s">
        <v>51258</v>
      </c>
      <c r="H2119" s="270" t="s">
        <v>53285</v>
      </c>
      <c r="I2119" s="270" t="s">
        <v>51260</v>
      </c>
      <c r="J2119" s="135" t="s">
        <v>53286</v>
      </c>
      <c r="K2119" s="135" t="s">
        <v>53286</v>
      </c>
      <c r="L2119" s="210" t="s">
        <v>45700</v>
      </c>
      <c r="M2119" s="218" t="s">
        <v>43499</v>
      </c>
      <c r="N2119" s="320">
        <v>5000</v>
      </c>
      <c r="O2119" s="97">
        <v>4</v>
      </c>
      <c r="P2119" s="140">
        <f t="shared" si="49"/>
        <v>20000</v>
      </c>
      <c r="Q2119" s="282" t="s">
        <v>12042</v>
      </c>
      <c r="R2119" s="119" t="s">
        <v>53250</v>
      </c>
      <c r="S2119" s="283" t="s">
        <v>38919</v>
      </c>
      <c r="T2119" s="284">
        <v>0</v>
      </c>
    </row>
    <row r="2120" spans="2:20" ht="15" customHeight="1">
      <c r="B2120" s="466" t="s">
        <v>53287</v>
      </c>
      <c r="C2120" s="210" t="s">
        <v>44743</v>
      </c>
      <c r="D2120" s="210" t="s">
        <v>12050</v>
      </c>
      <c r="E2120" s="270" t="s">
        <v>46677</v>
      </c>
      <c r="F2120" s="270" t="s">
        <v>46678</v>
      </c>
      <c r="G2120" s="270" t="s">
        <v>46678</v>
      </c>
      <c r="H2120" s="135" t="s">
        <v>53288</v>
      </c>
      <c r="I2120" s="270" t="s">
        <v>46680</v>
      </c>
      <c r="J2120" s="135" t="s">
        <v>53289</v>
      </c>
      <c r="K2120" s="135" t="s">
        <v>53289</v>
      </c>
      <c r="L2120" s="210" t="s">
        <v>45700</v>
      </c>
      <c r="M2120" s="218" t="s">
        <v>43499</v>
      </c>
      <c r="N2120" s="320">
        <v>16</v>
      </c>
      <c r="O2120" s="97">
        <v>18</v>
      </c>
      <c r="P2120" s="140">
        <f t="shared" si="49"/>
        <v>288</v>
      </c>
      <c r="Q2120" s="282" t="s">
        <v>12042</v>
      </c>
      <c r="R2120" s="119" t="s">
        <v>53250</v>
      </c>
      <c r="S2120" s="283" t="s">
        <v>38919</v>
      </c>
      <c r="T2120" s="284">
        <v>0</v>
      </c>
    </row>
    <row r="2121" spans="2:20" ht="15" customHeight="1">
      <c r="B2121" s="466" t="s">
        <v>53290</v>
      </c>
      <c r="C2121" s="210" t="s">
        <v>44743</v>
      </c>
      <c r="D2121" s="210" t="s">
        <v>12050</v>
      </c>
      <c r="E2121" s="270" t="s">
        <v>53291</v>
      </c>
      <c r="F2121" s="135" t="s">
        <v>52159</v>
      </c>
      <c r="G2121" s="270" t="s">
        <v>47219</v>
      </c>
      <c r="H2121" s="135" t="s">
        <v>53292</v>
      </c>
      <c r="I2121" s="270" t="s">
        <v>53293</v>
      </c>
      <c r="J2121" s="135" t="s">
        <v>53294</v>
      </c>
      <c r="K2121" s="135" t="s">
        <v>53295</v>
      </c>
      <c r="L2121" s="210" t="s">
        <v>45700</v>
      </c>
      <c r="M2121" s="98" t="s">
        <v>43871</v>
      </c>
      <c r="N2121" s="115">
        <v>0.02</v>
      </c>
      <c r="O2121" s="97">
        <v>1100</v>
      </c>
      <c r="P2121" s="140">
        <f t="shared" si="49"/>
        <v>22</v>
      </c>
      <c r="Q2121" s="282" t="s">
        <v>12042</v>
      </c>
      <c r="R2121" s="119" t="s">
        <v>53250</v>
      </c>
      <c r="S2121" s="283" t="s">
        <v>38919</v>
      </c>
      <c r="T2121" s="284">
        <v>0</v>
      </c>
    </row>
    <row r="2122" spans="2:20" ht="15" customHeight="1">
      <c r="B2122" s="466" t="s">
        <v>53296</v>
      </c>
      <c r="C2122" s="210" t="s">
        <v>44743</v>
      </c>
      <c r="D2122" s="210" t="s">
        <v>12050</v>
      </c>
      <c r="E2122" s="270" t="s">
        <v>53297</v>
      </c>
      <c r="F2122" s="135" t="s">
        <v>52159</v>
      </c>
      <c r="G2122" s="270" t="s">
        <v>47219</v>
      </c>
      <c r="H2122" s="135" t="s">
        <v>53298</v>
      </c>
      <c r="I2122" s="270" t="s">
        <v>53299</v>
      </c>
      <c r="J2122" s="135" t="s">
        <v>53300</v>
      </c>
      <c r="K2122" s="135" t="s">
        <v>53301</v>
      </c>
      <c r="L2122" s="210" t="s">
        <v>45700</v>
      </c>
      <c r="M2122" s="98" t="s">
        <v>43871</v>
      </c>
      <c r="N2122" s="115">
        <v>0.02</v>
      </c>
      <c r="O2122" s="97">
        <v>550</v>
      </c>
      <c r="P2122" s="140">
        <f t="shared" si="49"/>
        <v>11</v>
      </c>
      <c r="Q2122" s="282" t="s">
        <v>12042</v>
      </c>
      <c r="R2122" s="119" t="s">
        <v>53250</v>
      </c>
      <c r="S2122" s="283" t="s">
        <v>38919</v>
      </c>
      <c r="T2122" s="284">
        <v>0</v>
      </c>
    </row>
    <row r="2123" spans="2:20" ht="15" customHeight="1">
      <c r="B2123" s="466" t="s">
        <v>53302</v>
      </c>
      <c r="C2123" s="210" t="s">
        <v>44743</v>
      </c>
      <c r="D2123" s="210" t="s">
        <v>12050</v>
      </c>
      <c r="E2123" s="270" t="s">
        <v>53175</v>
      </c>
      <c r="F2123" s="135" t="s">
        <v>52159</v>
      </c>
      <c r="G2123" s="270" t="s">
        <v>47219</v>
      </c>
      <c r="H2123" s="135" t="s">
        <v>53303</v>
      </c>
      <c r="I2123" s="270" t="s">
        <v>53177</v>
      </c>
      <c r="J2123" s="135" t="s">
        <v>53304</v>
      </c>
      <c r="K2123" s="135" t="s">
        <v>53305</v>
      </c>
      <c r="L2123" s="210" t="s">
        <v>45700</v>
      </c>
      <c r="M2123" s="98" t="s">
        <v>43871</v>
      </c>
      <c r="N2123" s="115">
        <v>0.2</v>
      </c>
      <c r="O2123" s="97">
        <v>550</v>
      </c>
      <c r="P2123" s="140">
        <f t="shared" si="49"/>
        <v>110</v>
      </c>
      <c r="Q2123" s="282" t="s">
        <v>12042</v>
      </c>
      <c r="R2123" s="119" t="s">
        <v>53250</v>
      </c>
      <c r="S2123" s="283" t="s">
        <v>38919</v>
      </c>
      <c r="T2123" s="284">
        <v>0</v>
      </c>
    </row>
    <row r="2124" spans="2:20" ht="15" customHeight="1">
      <c r="B2124" s="466" t="s">
        <v>53306</v>
      </c>
      <c r="C2124" s="210" t="s">
        <v>44743</v>
      </c>
      <c r="D2124" s="210" t="s">
        <v>12050</v>
      </c>
      <c r="E2124" s="270" t="s">
        <v>53175</v>
      </c>
      <c r="F2124" s="135" t="s">
        <v>52159</v>
      </c>
      <c r="G2124" s="270" t="s">
        <v>47219</v>
      </c>
      <c r="H2124" s="135" t="s">
        <v>53303</v>
      </c>
      <c r="I2124" s="270" t="s">
        <v>53177</v>
      </c>
      <c r="J2124" s="135" t="s">
        <v>53307</v>
      </c>
      <c r="K2124" s="135" t="s">
        <v>53308</v>
      </c>
      <c r="L2124" s="210" t="s">
        <v>45700</v>
      </c>
      <c r="M2124" s="98" t="s">
        <v>43871</v>
      </c>
      <c r="N2124" s="320">
        <v>0.2</v>
      </c>
      <c r="O2124" s="97">
        <v>550</v>
      </c>
      <c r="P2124" s="140">
        <f t="shared" si="49"/>
        <v>110</v>
      </c>
      <c r="Q2124" s="282" t="s">
        <v>12042</v>
      </c>
      <c r="R2124" s="119" t="s">
        <v>53250</v>
      </c>
      <c r="S2124" s="283" t="s">
        <v>38919</v>
      </c>
      <c r="T2124" s="284">
        <v>0</v>
      </c>
    </row>
    <row r="2125" spans="2:20" ht="15" customHeight="1">
      <c r="B2125" s="466" t="s">
        <v>53309</v>
      </c>
      <c r="C2125" s="210" t="s">
        <v>44743</v>
      </c>
      <c r="D2125" s="210" t="s">
        <v>12050</v>
      </c>
      <c r="E2125" s="270" t="s">
        <v>52130</v>
      </c>
      <c r="F2125" s="270" t="s">
        <v>52131</v>
      </c>
      <c r="G2125" s="270" t="s">
        <v>52132</v>
      </c>
      <c r="H2125" s="135" t="s">
        <v>52133</v>
      </c>
      <c r="I2125" s="270" t="s">
        <v>52134</v>
      </c>
      <c r="J2125" s="135" t="s">
        <v>52124</v>
      </c>
      <c r="K2125" s="135" t="s">
        <v>52124</v>
      </c>
      <c r="L2125" s="210" t="s">
        <v>45700</v>
      </c>
      <c r="M2125" s="98" t="s">
        <v>43871</v>
      </c>
      <c r="N2125" s="115">
        <v>0.02</v>
      </c>
      <c r="O2125" s="97">
        <v>700</v>
      </c>
      <c r="P2125" s="140">
        <f t="shared" si="49"/>
        <v>14</v>
      </c>
      <c r="Q2125" s="282" t="s">
        <v>12042</v>
      </c>
      <c r="R2125" s="119" t="s">
        <v>53250</v>
      </c>
      <c r="S2125" s="283" t="s">
        <v>38919</v>
      </c>
      <c r="T2125" s="284">
        <v>0</v>
      </c>
    </row>
    <row r="2126" spans="2:20" ht="15" customHeight="1">
      <c r="B2126" s="466" t="s">
        <v>53310</v>
      </c>
      <c r="C2126" s="210" t="s">
        <v>44743</v>
      </c>
      <c r="D2126" s="210" t="s">
        <v>12050</v>
      </c>
      <c r="E2126" s="270" t="s">
        <v>53311</v>
      </c>
      <c r="F2126" s="135" t="s">
        <v>45721</v>
      </c>
      <c r="G2126" s="270" t="s">
        <v>44728</v>
      </c>
      <c r="H2126" s="135" t="s">
        <v>53312</v>
      </c>
      <c r="I2126" s="270" t="s">
        <v>53313</v>
      </c>
      <c r="J2126" s="135" t="s">
        <v>53314</v>
      </c>
      <c r="K2126" s="135" t="s">
        <v>53314</v>
      </c>
      <c r="L2126" s="210" t="s">
        <v>45700</v>
      </c>
      <c r="M2126" s="98" t="s">
        <v>43871</v>
      </c>
      <c r="N2126" s="115">
        <v>0.05</v>
      </c>
      <c r="O2126" s="97">
        <v>550</v>
      </c>
      <c r="P2126" s="140">
        <f t="shared" si="49"/>
        <v>27.5</v>
      </c>
      <c r="Q2126" s="282" t="s">
        <v>12042</v>
      </c>
      <c r="R2126" s="119" t="s">
        <v>53250</v>
      </c>
      <c r="S2126" s="283" t="s">
        <v>38919</v>
      </c>
      <c r="T2126" s="284">
        <v>0</v>
      </c>
    </row>
    <row r="2127" spans="2:20" ht="15" customHeight="1">
      <c r="B2127" s="466" t="s">
        <v>53315</v>
      </c>
      <c r="C2127" s="210" t="s">
        <v>44743</v>
      </c>
      <c r="D2127" s="210" t="s">
        <v>12050</v>
      </c>
      <c r="E2127" s="270" t="s">
        <v>53316</v>
      </c>
      <c r="F2127" s="135" t="s">
        <v>45721</v>
      </c>
      <c r="G2127" s="270" t="s">
        <v>44728</v>
      </c>
      <c r="H2127" s="135" t="s">
        <v>53317</v>
      </c>
      <c r="I2127" s="270" t="s">
        <v>53318</v>
      </c>
      <c r="J2127" s="135" t="s">
        <v>53319</v>
      </c>
      <c r="K2127" s="135" t="s">
        <v>53319</v>
      </c>
      <c r="L2127" s="210" t="s">
        <v>45700</v>
      </c>
      <c r="M2127" s="98" t="s">
        <v>43871</v>
      </c>
      <c r="N2127" s="115">
        <v>0.2</v>
      </c>
      <c r="O2127" s="97">
        <v>400</v>
      </c>
      <c r="P2127" s="140">
        <f t="shared" si="49"/>
        <v>80</v>
      </c>
      <c r="Q2127" s="282" t="s">
        <v>12042</v>
      </c>
      <c r="R2127" s="119" t="s">
        <v>53250</v>
      </c>
      <c r="S2127" s="283" t="s">
        <v>38919</v>
      </c>
      <c r="T2127" s="284">
        <v>0</v>
      </c>
    </row>
    <row r="2128" spans="2:20" ht="15" customHeight="1">
      <c r="B2128" s="466" t="s">
        <v>53320</v>
      </c>
      <c r="C2128" s="210" t="s">
        <v>44743</v>
      </c>
      <c r="D2128" s="210" t="s">
        <v>12050</v>
      </c>
      <c r="E2128" s="270" t="s">
        <v>53321</v>
      </c>
      <c r="F2128" s="135" t="s">
        <v>45721</v>
      </c>
      <c r="G2128" s="270" t="s">
        <v>44728</v>
      </c>
      <c r="H2128" s="135" t="s">
        <v>53322</v>
      </c>
      <c r="I2128" s="270" t="s">
        <v>53323</v>
      </c>
      <c r="J2128" s="135" t="s">
        <v>53324</v>
      </c>
      <c r="K2128" s="135" t="s">
        <v>53324</v>
      </c>
      <c r="L2128" s="210" t="s">
        <v>45700</v>
      </c>
      <c r="M2128" s="98" t="s">
        <v>43871</v>
      </c>
      <c r="N2128" s="115">
        <v>0.2</v>
      </c>
      <c r="O2128" s="97">
        <v>400</v>
      </c>
      <c r="P2128" s="140">
        <f t="shared" si="49"/>
        <v>80</v>
      </c>
      <c r="Q2128" s="282" t="s">
        <v>12042</v>
      </c>
      <c r="R2128" s="119" t="s">
        <v>53250</v>
      </c>
      <c r="S2128" s="283" t="s">
        <v>38919</v>
      </c>
      <c r="T2128" s="284">
        <v>0</v>
      </c>
    </row>
    <row r="2129" spans="2:20" ht="15" customHeight="1">
      <c r="B2129" s="466" t="s">
        <v>53325</v>
      </c>
      <c r="C2129" s="210" t="s">
        <v>44743</v>
      </c>
      <c r="D2129" s="210" t="s">
        <v>12050</v>
      </c>
      <c r="E2129" s="135" t="s">
        <v>52158</v>
      </c>
      <c r="F2129" s="135" t="s">
        <v>52159</v>
      </c>
      <c r="G2129" s="270" t="s">
        <v>47219</v>
      </c>
      <c r="H2129" s="135" t="s">
        <v>53326</v>
      </c>
      <c r="I2129" s="135" t="s">
        <v>52161</v>
      </c>
      <c r="J2129" s="135" t="s">
        <v>53327</v>
      </c>
      <c r="K2129" s="135" t="s">
        <v>53327</v>
      </c>
      <c r="L2129" s="210" t="s">
        <v>45700</v>
      </c>
      <c r="M2129" s="218" t="s">
        <v>43499</v>
      </c>
      <c r="N2129" s="115">
        <v>50</v>
      </c>
      <c r="O2129" s="97">
        <v>150</v>
      </c>
      <c r="P2129" s="140">
        <f t="shared" si="49"/>
        <v>7500</v>
      </c>
      <c r="Q2129" s="282" t="s">
        <v>12042</v>
      </c>
      <c r="R2129" s="119" t="s">
        <v>53250</v>
      </c>
      <c r="S2129" s="283" t="s">
        <v>38919</v>
      </c>
      <c r="T2129" s="284">
        <v>0</v>
      </c>
    </row>
    <row r="2130" spans="2:20" ht="15" customHeight="1">
      <c r="B2130" s="466" t="s">
        <v>53328</v>
      </c>
      <c r="C2130" s="210" t="s">
        <v>44743</v>
      </c>
      <c r="D2130" s="210" t="s">
        <v>12050</v>
      </c>
      <c r="E2130" s="270" t="s">
        <v>46677</v>
      </c>
      <c r="F2130" s="270" t="s">
        <v>46678</v>
      </c>
      <c r="G2130" s="270" t="s">
        <v>46678</v>
      </c>
      <c r="H2130" s="135" t="s">
        <v>53288</v>
      </c>
      <c r="I2130" s="270" t="s">
        <v>46680</v>
      </c>
      <c r="J2130" s="135" t="s">
        <v>53160</v>
      </c>
      <c r="K2130" s="135" t="s">
        <v>53160</v>
      </c>
      <c r="L2130" s="210" t="s">
        <v>45700</v>
      </c>
      <c r="M2130" s="218" t="s">
        <v>43499</v>
      </c>
      <c r="N2130" s="115">
        <v>400</v>
      </c>
      <c r="O2130" s="97">
        <v>9</v>
      </c>
      <c r="P2130" s="140">
        <f t="shared" si="49"/>
        <v>3600</v>
      </c>
      <c r="Q2130" s="282" t="s">
        <v>12042</v>
      </c>
      <c r="R2130" s="119" t="s">
        <v>53250</v>
      </c>
      <c r="S2130" s="283" t="s">
        <v>38919</v>
      </c>
      <c r="T2130" s="284">
        <v>0</v>
      </c>
    </row>
    <row r="2131" spans="2:20" ht="15" customHeight="1">
      <c r="B2131" s="466" t="s">
        <v>53329</v>
      </c>
      <c r="C2131" s="210" t="s">
        <v>44743</v>
      </c>
      <c r="D2131" s="210" t="s">
        <v>12050</v>
      </c>
      <c r="E2131" s="135" t="s">
        <v>52158</v>
      </c>
      <c r="F2131" s="135" t="s">
        <v>52159</v>
      </c>
      <c r="G2131" s="135" t="s">
        <v>47219</v>
      </c>
      <c r="H2131" s="135" t="s">
        <v>52160</v>
      </c>
      <c r="I2131" s="135" t="s">
        <v>52161</v>
      </c>
      <c r="J2131" s="135" t="s">
        <v>53330</v>
      </c>
      <c r="K2131" s="135" t="s">
        <v>52163</v>
      </c>
      <c r="L2131" s="210" t="s">
        <v>45700</v>
      </c>
      <c r="M2131" s="218" t="s">
        <v>43499</v>
      </c>
      <c r="N2131" s="115">
        <v>50</v>
      </c>
      <c r="O2131" s="97">
        <v>110</v>
      </c>
      <c r="P2131" s="140">
        <f t="shared" si="49"/>
        <v>5500</v>
      </c>
      <c r="Q2131" s="282" t="s">
        <v>12042</v>
      </c>
      <c r="R2131" s="119" t="s">
        <v>53250</v>
      </c>
      <c r="S2131" s="283" t="s">
        <v>38919</v>
      </c>
      <c r="T2131" s="284">
        <v>0</v>
      </c>
    </row>
    <row r="2132" spans="2:20" ht="15" customHeight="1">
      <c r="B2132" s="466" t="s">
        <v>53331</v>
      </c>
      <c r="C2132" s="210" t="s">
        <v>44743</v>
      </c>
      <c r="D2132" s="210" t="s">
        <v>12050</v>
      </c>
      <c r="E2132" s="135" t="s">
        <v>53332</v>
      </c>
      <c r="F2132" s="135" t="s">
        <v>53333</v>
      </c>
      <c r="G2132" s="135" t="s">
        <v>53334</v>
      </c>
      <c r="H2132" s="135" t="s">
        <v>53335</v>
      </c>
      <c r="I2132" s="135" t="s">
        <v>53336</v>
      </c>
      <c r="J2132" s="135"/>
      <c r="K2132" s="135"/>
      <c r="L2132" s="210" t="s">
        <v>45700</v>
      </c>
      <c r="M2132" s="218" t="s">
        <v>43499</v>
      </c>
      <c r="N2132" s="115">
        <v>180</v>
      </c>
      <c r="O2132" s="97">
        <v>500</v>
      </c>
      <c r="P2132" s="140">
        <f t="shared" si="49"/>
        <v>90000</v>
      </c>
      <c r="Q2132" s="282" t="s">
        <v>12042</v>
      </c>
      <c r="R2132" s="119" t="s">
        <v>53250</v>
      </c>
      <c r="S2132" s="283" t="s">
        <v>38919</v>
      </c>
      <c r="T2132" s="284">
        <v>0</v>
      </c>
    </row>
    <row r="2133" spans="2:20" ht="15" customHeight="1">
      <c r="B2133" s="466" t="s">
        <v>53337</v>
      </c>
      <c r="C2133" s="210" t="s">
        <v>44743</v>
      </c>
      <c r="D2133" s="210" t="s">
        <v>12050</v>
      </c>
      <c r="E2133" s="270" t="s">
        <v>53338</v>
      </c>
      <c r="F2133" s="135" t="s">
        <v>49133</v>
      </c>
      <c r="G2133" s="270" t="s">
        <v>48424</v>
      </c>
      <c r="H2133" s="135" t="s">
        <v>53339</v>
      </c>
      <c r="I2133" s="270" t="s">
        <v>53340</v>
      </c>
      <c r="J2133" s="135" t="s">
        <v>53341</v>
      </c>
      <c r="K2133" s="135" t="s">
        <v>53341</v>
      </c>
      <c r="L2133" s="210" t="s">
        <v>45700</v>
      </c>
      <c r="M2133" s="218" t="s">
        <v>43499</v>
      </c>
      <c r="N2133" s="115">
        <v>10</v>
      </c>
      <c r="O2133" s="97">
        <v>410</v>
      </c>
      <c r="P2133" s="140">
        <f t="shared" si="49"/>
        <v>4100</v>
      </c>
      <c r="Q2133" s="282" t="s">
        <v>12042</v>
      </c>
      <c r="R2133" s="119" t="s">
        <v>53250</v>
      </c>
      <c r="S2133" s="283" t="s">
        <v>38919</v>
      </c>
      <c r="T2133" s="284">
        <v>0</v>
      </c>
    </row>
    <row r="2134" spans="2:20" ht="15" customHeight="1">
      <c r="B2134" s="466" t="s">
        <v>53342</v>
      </c>
      <c r="C2134" s="210" t="s">
        <v>44743</v>
      </c>
      <c r="D2134" s="210" t="s">
        <v>12050</v>
      </c>
      <c r="E2134" s="135" t="s">
        <v>53343</v>
      </c>
      <c r="F2134" s="135" t="s">
        <v>46715</v>
      </c>
      <c r="G2134" s="135" t="s">
        <v>43583</v>
      </c>
      <c r="H2134" s="135" t="s">
        <v>53344</v>
      </c>
      <c r="I2134" s="135" t="s">
        <v>53345</v>
      </c>
      <c r="J2134" s="135" t="s">
        <v>53346</v>
      </c>
      <c r="K2134" s="135" t="s">
        <v>53346</v>
      </c>
      <c r="L2134" s="210" t="s">
        <v>45700</v>
      </c>
      <c r="M2134" s="218" t="s">
        <v>43499</v>
      </c>
      <c r="N2134" s="115">
        <v>20</v>
      </c>
      <c r="O2134" s="97">
        <v>33</v>
      </c>
      <c r="P2134" s="140">
        <f t="shared" si="49"/>
        <v>660</v>
      </c>
      <c r="Q2134" s="282" t="s">
        <v>12042</v>
      </c>
      <c r="R2134" s="119" t="s">
        <v>53250</v>
      </c>
      <c r="S2134" s="283" t="s">
        <v>38919</v>
      </c>
      <c r="T2134" s="284">
        <v>0</v>
      </c>
    </row>
    <row r="2135" spans="2:20" ht="15" customHeight="1">
      <c r="B2135" s="466" t="s">
        <v>53347</v>
      </c>
      <c r="C2135" s="210" t="s">
        <v>44743</v>
      </c>
      <c r="D2135" s="210" t="s">
        <v>12050</v>
      </c>
      <c r="E2135" s="270" t="s">
        <v>46683</v>
      </c>
      <c r="F2135" s="135" t="s">
        <v>52101</v>
      </c>
      <c r="G2135" s="270" t="s">
        <v>46684</v>
      </c>
      <c r="H2135" s="135" t="s">
        <v>52102</v>
      </c>
      <c r="I2135" s="270" t="s">
        <v>46686</v>
      </c>
      <c r="J2135" s="135" t="s">
        <v>53348</v>
      </c>
      <c r="K2135" s="135" t="s">
        <v>53348</v>
      </c>
      <c r="L2135" s="210" t="s">
        <v>45700</v>
      </c>
      <c r="M2135" s="98" t="s">
        <v>43871</v>
      </c>
      <c r="N2135" s="516">
        <v>0.5</v>
      </c>
      <c r="O2135" s="97">
        <v>1000</v>
      </c>
      <c r="P2135" s="140">
        <f t="shared" si="49"/>
        <v>500</v>
      </c>
      <c r="Q2135" s="282" t="s">
        <v>12042</v>
      </c>
      <c r="R2135" s="119" t="s">
        <v>53250</v>
      </c>
      <c r="S2135" s="283" t="s">
        <v>38919</v>
      </c>
      <c r="T2135" s="284">
        <v>0</v>
      </c>
    </row>
    <row r="2136" spans="2:20" ht="15" customHeight="1">
      <c r="B2136" s="466" t="s">
        <v>53349</v>
      </c>
      <c r="C2136" s="210" t="s">
        <v>44743</v>
      </c>
      <c r="D2136" s="210" t="s">
        <v>12050</v>
      </c>
      <c r="E2136" s="270" t="s">
        <v>53291</v>
      </c>
      <c r="F2136" s="135" t="s">
        <v>47218</v>
      </c>
      <c r="G2136" s="135" t="s">
        <v>47219</v>
      </c>
      <c r="H2136" s="135" t="s">
        <v>53350</v>
      </c>
      <c r="I2136" s="270" t="s">
        <v>53293</v>
      </c>
      <c r="J2136" s="135" t="s">
        <v>53351</v>
      </c>
      <c r="K2136" s="135" t="s">
        <v>53351</v>
      </c>
      <c r="L2136" s="210" t="s">
        <v>45700</v>
      </c>
      <c r="M2136" s="98" t="s">
        <v>43871</v>
      </c>
      <c r="N2136" s="320">
        <v>0.6</v>
      </c>
      <c r="O2136" s="97">
        <v>1100</v>
      </c>
      <c r="P2136" s="140">
        <f t="shared" si="49"/>
        <v>660</v>
      </c>
      <c r="Q2136" s="282" t="s">
        <v>12042</v>
      </c>
      <c r="R2136" s="119" t="s">
        <v>53250</v>
      </c>
      <c r="S2136" s="283" t="s">
        <v>38919</v>
      </c>
      <c r="T2136" s="284">
        <v>0</v>
      </c>
    </row>
    <row r="2137" spans="2:20" ht="15" customHeight="1">
      <c r="B2137" s="466" t="s">
        <v>53352</v>
      </c>
      <c r="C2137" s="210" t="s">
        <v>44743</v>
      </c>
      <c r="D2137" s="404" t="s">
        <v>12050</v>
      </c>
      <c r="E2137" s="135" t="s">
        <v>53353</v>
      </c>
      <c r="F2137" s="135" t="s">
        <v>49046</v>
      </c>
      <c r="G2137" s="135" t="s">
        <v>49047</v>
      </c>
      <c r="H2137" s="135" t="s">
        <v>53354</v>
      </c>
      <c r="I2137" s="135" t="s">
        <v>53355</v>
      </c>
      <c r="J2137" s="301"/>
      <c r="K2137" s="301"/>
      <c r="L2137" s="210" t="s">
        <v>45700</v>
      </c>
      <c r="M2137" s="87" t="s">
        <v>49061</v>
      </c>
      <c r="N2137" s="309">
        <v>336</v>
      </c>
      <c r="O2137" s="310">
        <v>601.19047619000003</v>
      </c>
      <c r="P2137" s="140">
        <f t="shared" si="49"/>
        <v>201999.99999984002</v>
      </c>
      <c r="Q2137" s="89" t="s">
        <v>52070</v>
      </c>
      <c r="R2137" s="109" t="s">
        <v>44915</v>
      </c>
      <c r="S2137" s="113">
        <v>591010000</v>
      </c>
      <c r="T2137" s="114">
        <v>100</v>
      </c>
    </row>
    <row r="2138" spans="2:20" ht="15" customHeight="1">
      <c r="B2138" s="466" t="s">
        <v>53356</v>
      </c>
      <c r="C2138" s="210" t="s">
        <v>44743</v>
      </c>
      <c r="D2138" s="404" t="s">
        <v>12050</v>
      </c>
      <c r="E2138" s="270" t="s">
        <v>53357</v>
      </c>
      <c r="F2138" s="270" t="s">
        <v>48989</v>
      </c>
      <c r="G2138" s="135" t="s">
        <v>48989</v>
      </c>
      <c r="H2138" s="135" t="s">
        <v>53358</v>
      </c>
      <c r="I2138" s="287" t="s">
        <v>53359</v>
      </c>
      <c r="J2138" s="301" t="s">
        <v>53360</v>
      </c>
      <c r="K2138" s="301" t="s">
        <v>53361</v>
      </c>
      <c r="L2138" s="210" t="s">
        <v>45700</v>
      </c>
      <c r="M2138" s="87" t="s">
        <v>50818</v>
      </c>
      <c r="N2138" s="309">
        <v>37</v>
      </c>
      <c r="O2138" s="310">
        <v>2432.4324324300001</v>
      </c>
      <c r="P2138" s="140">
        <f t="shared" si="49"/>
        <v>89999.999999909996</v>
      </c>
      <c r="Q2138" s="89" t="s">
        <v>52070</v>
      </c>
      <c r="R2138" s="109" t="s">
        <v>44915</v>
      </c>
      <c r="S2138" s="113">
        <v>591010000</v>
      </c>
      <c r="T2138" s="114">
        <v>100</v>
      </c>
    </row>
    <row r="2139" spans="2:20" ht="15" customHeight="1">
      <c r="B2139" s="466" t="s">
        <v>53362</v>
      </c>
      <c r="C2139" s="210" t="s">
        <v>44743</v>
      </c>
      <c r="D2139" s="404" t="s">
        <v>12050</v>
      </c>
      <c r="E2139" s="135" t="s">
        <v>46726</v>
      </c>
      <c r="F2139" s="135" t="s">
        <v>46727</v>
      </c>
      <c r="G2139" s="135" t="s">
        <v>46728</v>
      </c>
      <c r="H2139" s="135" t="s">
        <v>50791</v>
      </c>
      <c r="I2139" s="287" t="s">
        <v>46730</v>
      </c>
      <c r="J2139" s="301" t="s">
        <v>53363</v>
      </c>
      <c r="K2139" s="301" t="s">
        <v>50793</v>
      </c>
      <c r="L2139" s="210" t="s">
        <v>45700</v>
      </c>
      <c r="M2139" s="87" t="s">
        <v>43499</v>
      </c>
      <c r="N2139" s="309">
        <v>20</v>
      </c>
      <c r="O2139" s="310">
        <v>695</v>
      </c>
      <c r="P2139" s="140">
        <f t="shared" si="49"/>
        <v>13900</v>
      </c>
      <c r="Q2139" s="89" t="s">
        <v>52070</v>
      </c>
      <c r="R2139" s="109" t="s">
        <v>44915</v>
      </c>
      <c r="S2139" s="113">
        <v>591010000</v>
      </c>
      <c r="T2139" s="114">
        <v>100</v>
      </c>
    </row>
    <row r="2140" spans="2:20" ht="15" customHeight="1">
      <c r="B2140" s="466" t="s">
        <v>53364</v>
      </c>
      <c r="C2140" s="210" t="s">
        <v>44743</v>
      </c>
      <c r="D2140" s="404" t="s">
        <v>12050</v>
      </c>
      <c r="E2140" s="135" t="s">
        <v>49843</v>
      </c>
      <c r="F2140" s="135" t="s">
        <v>50984</v>
      </c>
      <c r="G2140" s="135" t="s">
        <v>49845</v>
      </c>
      <c r="H2140" s="135" t="s">
        <v>52753</v>
      </c>
      <c r="I2140" s="135" t="s">
        <v>49847</v>
      </c>
      <c r="J2140" s="304"/>
      <c r="K2140" s="301"/>
      <c r="L2140" s="210" t="s">
        <v>45700</v>
      </c>
      <c r="M2140" s="87" t="s">
        <v>48495</v>
      </c>
      <c r="N2140" s="309">
        <v>10</v>
      </c>
      <c r="O2140" s="310">
        <v>405</v>
      </c>
      <c r="P2140" s="140">
        <f t="shared" si="49"/>
        <v>4050</v>
      </c>
      <c r="Q2140" s="89" t="s">
        <v>52070</v>
      </c>
      <c r="R2140" s="109" t="s">
        <v>44915</v>
      </c>
      <c r="S2140" s="113">
        <v>591010000</v>
      </c>
      <c r="T2140" s="114">
        <v>100</v>
      </c>
    </row>
    <row r="2141" spans="2:20" ht="15" customHeight="1">
      <c r="B2141" s="466" t="s">
        <v>53365</v>
      </c>
      <c r="C2141" s="210" t="s">
        <v>44743</v>
      </c>
      <c r="D2141" s="404" t="s">
        <v>12050</v>
      </c>
      <c r="E2141" s="270" t="s">
        <v>53366</v>
      </c>
      <c r="F2141" s="135" t="s">
        <v>53367</v>
      </c>
      <c r="G2141" s="270" t="s">
        <v>53367</v>
      </c>
      <c r="H2141" s="135" t="s">
        <v>53368</v>
      </c>
      <c r="I2141" s="270" t="s">
        <v>53369</v>
      </c>
      <c r="J2141" s="135" t="s">
        <v>53370</v>
      </c>
      <c r="K2141" s="135" t="s">
        <v>53370</v>
      </c>
      <c r="L2141" s="210" t="s">
        <v>45700</v>
      </c>
      <c r="M2141" s="84" t="s">
        <v>43499</v>
      </c>
      <c r="N2141" s="107">
        <v>10</v>
      </c>
      <c r="O2141" s="107">
        <v>255000</v>
      </c>
      <c r="P2141" s="140">
        <f t="shared" si="49"/>
        <v>2550000</v>
      </c>
      <c r="Q2141" s="89" t="s">
        <v>52070</v>
      </c>
      <c r="R2141" s="89" t="s">
        <v>43500</v>
      </c>
      <c r="S2141" s="109">
        <v>591010000</v>
      </c>
      <c r="T2141" s="109">
        <v>50</v>
      </c>
    </row>
    <row r="2142" spans="2:20" ht="15" customHeight="1">
      <c r="B2142" s="466" t="s">
        <v>53371</v>
      </c>
      <c r="C2142" s="210" t="s">
        <v>44743</v>
      </c>
      <c r="D2142" s="135" t="s">
        <v>12050</v>
      </c>
      <c r="E2142" s="270" t="s">
        <v>53372</v>
      </c>
      <c r="F2142" s="135" t="s">
        <v>53373</v>
      </c>
      <c r="G2142" s="270" t="s">
        <v>53374</v>
      </c>
      <c r="H2142" s="135" t="s">
        <v>53375</v>
      </c>
      <c r="I2142" s="270" t="s">
        <v>53376</v>
      </c>
      <c r="J2142" s="135" t="s">
        <v>53377</v>
      </c>
      <c r="K2142" s="401" t="s">
        <v>53378</v>
      </c>
      <c r="L2142" s="210" t="s">
        <v>45700</v>
      </c>
      <c r="M2142" s="84" t="s">
        <v>43499</v>
      </c>
      <c r="N2142" s="107">
        <v>13</v>
      </c>
      <c r="O2142" s="115">
        <v>334700</v>
      </c>
      <c r="P2142" s="108">
        <f t="shared" si="49"/>
        <v>4351100</v>
      </c>
      <c r="Q2142" s="89" t="s">
        <v>52070</v>
      </c>
      <c r="R2142" s="89" t="s">
        <v>45689</v>
      </c>
      <c r="S2142" s="109">
        <v>591010000</v>
      </c>
      <c r="T2142" s="109">
        <v>100</v>
      </c>
    </row>
    <row r="2143" spans="2:20" ht="15" customHeight="1">
      <c r="B2143" s="466" t="s">
        <v>53379</v>
      </c>
      <c r="C2143" s="418" t="s">
        <v>44743</v>
      </c>
      <c r="D2143" s="135" t="s">
        <v>12050</v>
      </c>
      <c r="E2143" s="270" t="s">
        <v>53380</v>
      </c>
      <c r="F2143" s="270" t="s">
        <v>53381</v>
      </c>
      <c r="G2143" s="270" t="s">
        <v>53382</v>
      </c>
      <c r="H2143" s="270" t="s">
        <v>53383</v>
      </c>
      <c r="I2143" s="270" t="s">
        <v>53384</v>
      </c>
      <c r="J2143" s="135" t="s">
        <v>53385</v>
      </c>
      <c r="K2143" s="135" t="s">
        <v>53386</v>
      </c>
      <c r="L2143" s="210" t="s">
        <v>45700</v>
      </c>
      <c r="M2143" s="94" t="s">
        <v>43499</v>
      </c>
      <c r="N2143" s="250">
        <v>1</v>
      </c>
      <c r="O2143" s="247">
        <v>21700</v>
      </c>
      <c r="P2143" s="108">
        <f t="shared" si="49"/>
        <v>21700</v>
      </c>
      <c r="Q2143" s="89" t="s">
        <v>12042</v>
      </c>
      <c r="R2143" s="89" t="s">
        <v>43500</v>
      </c>
      <c r="S2143" s="109">
        <v>591010000</v>
      </c>
      <c r="T2143" s="253">
        <v>50</v>
      </c>
    </row>
    <row r="2144" spans="2:20" ht="15" customHeight="1">
      <c r="B2144" s="466" t="s">
        <v>53387</v>
      </c>
      <c r="C2144" s="418" t="s">
        <v>44743</v>
      </c>
      <c r="D2144" s="135" t="s">
        <v>12050</v>
      </c>
      <c r="E2144" s="270" t="s">
        <v>53380</v>
      </c>
      <c r="F2144" s="270" t="s">
        <v>53381</v>
      </c>
      <c r="G2144" s="270" t="s">
        <v>53382</v>
      </c>
      <c r="H2144" s="270" t="s">
        <v>53383</v>
      </c>
      <c r="I2144" s="270" t="s">
        <v>53384</v>
      </c>
      <c r="J2144" s="135" t="s">
        <v>53388</v>
      </c>
      <c r="K2144" s="135" t="s">
        <v>53389</v>
      </c>
      <c r="L2144" s="210" t="s">
        <v>45700</v>
      </c>
      <c r="M2144" s="94" t="s">
        <v>43499</v>
      </c>
      <c r="N2144" s="250">
        <v>1</v>
      </c>
      <c r="O2144" s="247">
        <v>20500</v>
      </c>
      <c r="P2144" s="108">
        <f t="shared" si="49"/>
        <v>20500</v>
      </c>
      <c r="Q2144" s="89" t="s">
        <v>12042</v>
      </c>
      <c r="R2144" s="89" t="s">
        <v>43500</v>
      </c>
      <c r="S2144" s="109">
        <v>591010000</v>
      </c>
      <c r="T2144" s="253">
        <v>50</v>
      </c>
    </row>
    <row r="2145" spans="2:20" ht="15" customHeight="1">
      <c r="B2145" s="466" t="s">
        <v>53390</v>
      </c>
      <c r="C2145" s="418" t="s">
        <v>44743</v>
      </c>
      <c r="D2145" s="135" t="s">
        <v>12050</v>
      </c>
      <c r="E2145" s="270" t="s">
        <v>53380</v>
      </c>
      <c r="F2145" s="270" t="s">
        <v>53381</v>
      </c>
      <c r="G2145" s="270" t="s">
        <v>53382</v>
      </c>
      <c r="H2145" s="270" t="s">
        <v>53383</v>
      </c>
      <c r="I2145" s="270" t="s">
        <v>53384</v>
      </c>
      <c r="J2145" s="135" t="s">
        <v>53391</v>
      </c>
      <c r="K2145" s="135" t="s">
        <v>53392</v>
      </c>
      <c r="L2145" s="210" t="s">
        <v>45700</v>
      </c>
      <c r="M2145" s="94" t="s">
        <v>43499</v>
      </c>
      <c r="N2145" s="250">
        <v>1</v>
      </c>
      <c r="O2145" s="247">
        <v>21700</v>
      </c>
      <c r="P2145" s="108">
        <f t="shared" si="49"/>
        <v>21700</v>
      </c>
      <c r="Q2145" s="89" t="s">
        <v>12042</v>
      </c>
      <c r="R2145" s="89" t="s">
        <v>43500</v>
      </c>
      <c r="S2145" s="109">
        <v>591010000</v>
      </c>
      <c r="T2145" s="253">
        <v>50</v>
      </c>
    </row>
    <row r="2146" spans="2:20" ht="15" customHeight="1">
      <c r="B2146" s="466" t="s">
        <v>53393</v>
      </c>
      <c r="C2146" s="418" t="s">
        <v>44743</v>
      </c>
      <c r="D2146" s="135" t="s">
        <v>12050</v>
      </c>
      <c r="E2146" s="270" t="s">
        <v>53380</v>
      </c>
      <c r="F2146" s="270" t="s">
        <v>53381</v>
      </c>
      <c r="G2146" s="270" t="s">
        <v>53382</v>
      </c>
      <c r="H2146" s="270" t="s">
        <v>53383</v>
      </c>
      <c r="I2146" s="270" t="s">
        <v>53384</v>
      </c>
      <c r="J2146" s="135" t="s">
        <v>53394</v>
      </c>
      <c r="K2146" s="135" t="s">
        <v>53395</v>
      </c>
      <c r="L2146" s="210" t="s">
        <v>45700</v>
      </c>
      <c r="M2146" s="94" t="s">
        <v>43499</v>
      </c>
      <c r="N2146" s="250">
        <v>1</v>
      </c>
      <c r="O2146" s="247">
        <v>23100</v>
      </c>
      <c r="P2146" s="108">
        <f t="shared" si="49"/>
        <v>23100</v>
      </c>
      <c r="Q2146" s="89" t="s">
        <v>12042</v>
      </c>
      <c r="R2146" s="89" t="s">
        <v>43500</v>
      </c>
      <c r="S2146" s="109">
        <v>591010000</v>
      </c>
      <c r="T2146" s="253">
        <v>50</v>
      </c>
    </row>
    <row r="2147" spans="2:20" ht="15" customHeight="1">
      <c r="B2147" s="466" t="s">
        <v>53396</v>
      </c>
      <c r="C2147" s="418" t="s">
        <v>44743</v>
      </c>
      <c r="D2147" s="135" t="s">
        <v>12050</v>
      </c>
      <c r="E2147" s="270" t="s">
        <v>53380</v>
      </c>
      <c r="F2147" s="270" t="s">
        <v>53381</v>
      </c>
      <c r="G2147" s="270" t="s">
        <v>53382</v>
      </c>
      <c r="H2147" s="270" t="s">
        <v>53383</v>
      </c>
      <c r="I2147" s="270" t="s">
        <v>53384</v>
      </c>
      <c r="J2147" s="135" t="s">
        <v>53397</v>
      </c>
      <c r="K2147" s="135" t="s">
        <v>53398</v>
      </c>
      <c r="L2147" s="210" t="s">
        <v>45700</v>
      </c>
      <c r="M2147" s="94" t="s">
        <v>43499</v>
      </c>
      <c r="N2147" s="250">
        <v>1</v>
      </c>
      <c r="O2147" s="247">
        <v>24200</v>
      </c>
      <c r="P2147" s="108">
        <f t="shared" si="49"/>
        <v>24200</v>
      </c>
      <c r="Q2147" s="89" t="s">
        <v>12042</v>
      </c>
      <c r="R2147" s="89" t="s">
        <v>43500</v>
      </c>
      <c r="S2147" s="109">
        <v>591010000</v>
      </c>
      <c r="T2147" s="253">
        <v>50</v>
      </c>
    </row>
    <row r="2148" spans="2:20" ht="15" customHeight="1">
      <c r="B2148" s="466" t="s">
        <v>53399</v>
      </c>
      <c r="C2148" s="418" t="s">
        <v>44743</v>
      </c>
      <c r="D2148" s="135" t="s">
        <v>12050</v>
      </c>
      <c r="E2148" s="270" t="s">
        <v>53380</v>
      </c>
      <c r="F2148" s="270" t="s">
        <v>53381</v>
      </c>
      <c r="G2148" s="270" t="s">
        <v>53382</v>
      </c>
      <c r="H2148" s="270" t="s">
        <v>53383</v>
      </c>
      <c r="I2148" s="270" t="s">
        <v>53384</v>
      </c>
      <c r="J2148" s="135" t="s">
        <v>53400</v>
      </c>
      <c r="K2148" s="135" t="s">
        <v>53401</v>
      </c>
      <c r="L2148" s="210" t="s">
        <v>45700</v>
      </c>
      <c r="M2148" s="94" t="s">
        <v>43499</v>
      </c>
      <c r="N2148" s="250">
        <v>1</v>
      </c>
      <c r="O2148" s="247">
        <v>24200</v>
      </c>
      <c r="P2148" s="108">
        <f t="shared" si="49"/>
        <v>24200</v>
      </c>
      <c r="Q2148" s="89" t="s">
        <v>12042</v>
      </c>
      <c r="R2148" s="89" t="s">
        <v>43500</v>
      </c>
      <c r="S2148" s="109">
        <v>591010000</v>
      </c>
      <c r="T2148" s="253">
        <v>50</v>
      </c>
    </row>
    <row r="2149" spans="2:20" ht="15" customHeight="1">
      <c r="B2149" s="466" t="s">
        <v>53402</v>
      </c>
      <c r="C2149" s="418" t="s">
        <v>44743</v>
      </c>
      <c r="D2149" s="135" t="s">
        <v>12050</v>
      </c>
      <c r="E2149" s="270" t="s">
        <v>53380</v>
      </c>
      <c r="F2149" s="270" t="s">
        <v>53381</v>
      </c>
      <c r="G2149" s="270" t="s">
        <v>53382</v>
      </c>
      <c r="H2149" s="270" t="s">
        <v>53383</v>
      </c>
      <c r="I2149" s="270" t="s">
        <v>53384</v>
      </c>
      <c r="J2149" s="135" t="s">
        <v>53403</v>
      </c>
      <c r="K2149" s="135" t="s">
        <v>53404</v>
      </c>
      <c r="L2149" s="210" t="s">
        <v>45700</v>
      </c>
      <c r="M2149" s="94" t="s">
        <v>43499</v>
      </c>
      <c r="N2149" s="250">
        <v>1</v>
      </c>
      <c r="O2149" s="247">
        <v>25900</v>
      </c>
      <c r="P2149" s="108">
        <f t="shared" si="49"/>
        <v>25900</v>
      </c>
      <c r="Q2149" s="89" t="s">
        <v>12042</v>
      </c>
      <c r="R2149" s="89" t="s">
        <v>43500</v>
      </c>
      <c r="S2149" s="109">
        <v>591010000</v>
      </c>
      <c r="T2149" s="253">
        <v>50</v>
      </c>
    </row>
    <row r="2150" spans="2:20" ht="15" customHeight="1">
      <c r="B2150" s="466" t="s">
        <v>53405</v>
      </c>
      <c r="C2150" s="418" t="s">
        <v>44743</v>
      </c>
      <c r="D2150" s="135" t="s">
        <v>12050</v>
      </c>
      <c r="E2150" s="270" t="s">
        <v>53380</v>
      </c>
      <c r="F2150" s="270" t="s">
        <v>53381</v>
      </c>
      <c r="G2150" s="270" t="s">
        <v>53382</v>
      </c>
      <c r="H2150" s="270" t="s">
        <v>53383</v>
      </c>
      <c r="I2150" s="270" t="s">
        <v>53384</v>
      </c>
      <c r="J2150" s="135" t="s">
        <v>53406</v>
      </c>
      <c r="K2150" s="135" t="s">
        <v>53407</v>
      </c>
      <c r="L2150" s="210" t="s">
        <v>45700</v>
      </c>
      <c r="M2150" s="94" t="s">
        <v>43499</v>
      </c>
      <c r="N2150" s="250">
        <v>1</v>
      </c>
      <c r="O2150" s="247">
        <v>26200</v>
      </c>
      <c r="P2150" s="108">
        <f t="shared" si="49"/>
        <v>26200</v>
      </c>
      <c r="Q2150" s="89" t="s">
        <v>12042</v>
      </c>
      <c r="R2150" s="89" t="s">
        <v>43500</v>
      </c>
      <c r="S2150" s="109">
        <v>591010000</v>
      </c>
      <c r="T2150" s="253">
        <v>50</v>
      </c>
    </row>
    <row r="2151" spans="2:20" ht="15" customHeight="1">
      <c r="B2151" s="466" t="s">
        <v>53408</v>
      </c>
      <c r="C2151" s="418" t="s">
        <v>44743</v>
      </c>
      <c r="D2151" s="135" t="s">
        <v>12050</v>
      </c>
      <c r="E2151" s="270" t="s">
        <v>53380</v>
      </c>
      <c r="F2151" s="270" t="s">
        <v>53381</v>
      </c>
      <c r="G2151" s="270" t="s">
        <v>53382</v>
      </c>
      <c r="H2151" s="270" t="s">
        <v>53383</v>
      </c>
      <c r="I2151" s="270" t="s">
        <v>53384</v>
      </c>
      <c r="J2151" s="135" t="s">
        <v>53409</v>
      </c>
      <c r="K2151" s="135" t="s">
        <v>53410</v>
      </c>
      <c r="L2151" s="210" t="s">
        <v>45700</v>
      </c>
      <c r="M2151" s="94" t="s">
        <v>43499</v>
      </c>
      <c r="N2151" s="250">
        <v>1</v>
      </c>
      <c r="O2151" s="247">
        <v>26200</v>
      </c>
      <c r="P2151" s="108">
        <f t="shared" si="49"/>
        <v>26200</v>
      </c>
      <c r="Q2151" s="89" t="s">
        <v>12042</v>
      </c>
      <c r="R2151" s="89" t="s">
        <v>43500</v>
      </c>
      <c r="S2151" s="109">
        <v>591010000</v>
      </c>
      <c r="T2151" s="253">
        <v>50</v>
      </c>
    </row>
    <row r="2152" spans="2:20" ht="15" customHeight="1">
      <c r="B2152" s="466" t="s">
        <v>53411</v>
      </c>
      <c r="C2152" s="418" t="s">
        <v>44743</v>
      </c>
      <c r="D2152" s="135" t="s">
        <v>12050</v>
      </c>
      <c r="E2152" s="270" t="s">
        <v>53380</v>
      </c>
      <c r="F2152" s="270" t="s">
        <v>53381</v>
      </c>
      <c r="G2152" s="270" t="s">
        <v>53382</v>
      </c>
      <c r="H2152" s="270" t="s">
        <v>53383</v>
      </c>
      <c r="I2152" s="270" t="s">
        <v>53384</v>
      </c>
      <c r="J2152" s="135" t="s">
        <v>53412</v>
      </c>
      <c r="K2152" s="135" t="s">
        <v>53413</v>
      </c>
      <c r="L2152" s="210" t="s">
        <v>45700</v>
      </c>
      <c r="M2152" s="94" t="s">
        <v>43499</v>
      </c>
      <c r="N2152" s="250">
        <v>1</v>
      </c>
      <c r="O2152" s="247">
        <v>26200</v>
      </c>
      <c r="P2152" s="108">
        <f t="shared" si="49"/>
        <v>26200</v>
      </c>
      <c r="Q2152" s="89" t="s">
        <v>12042</v>
      </c>
      <c r="R2152" s="89" t="s">
        <v>43500</v>
      </c>
      <c r="S2152" s="109">
        <v>591010000</v>
      </c>
      <c r="T2152" s="253">
        <v>50</v>
      </c>
    </row>
    <row r="2153" spans="2:20" ht="15" customHeight="1">
      <c r="B2153" s="466" t="s">
        <v>53414</v>
      </c>
      <c r="C2153" s="418" t="s">
        <v>44743</v>
      </c>
      <c r="D2153" s="135" t="s">
        <v>12050</v>
      </c>
      <c r="E2153" s="270" t="s">
        <v>53380</v>
      </c>
      <c r="F2153" s="270" t="s">
        <v>53381</v>
      </c>
      <c r="G2153" s="270" t="s">
        <v>53382</v>
      </c>
      <c r="H2153" s="270" t="s">
        <v>53383</v>
      </c>
      <c r="I2153" s="270" t="s">
        <v>53384</v>
      </c>
      <c r="J2153" s="135" t="s">
        <v>53415</v>
      </c>
      <c r="K2153" s="135" t="s">
        <v>53416</v>
      </c>
      <c r="L2153" s="210" t="s">
        <v>45700</v>
      </c>
      <c r="M2153" s="94" t="s">
        <v>43499</v>
      </c>
      <c r="N2153" s="250">
        <v>1</v>
      </c>
      <c r="O2153" s="247">
        <v>26200</v>
      </c>
      <c r="P2153" s="108">
        <f t="shared" si="49"/>
        <v>26200</v>
      </c>
      <c r="Q2153" s="89" t="s">
        <v>12042</v>
      </c>
      <c r="R2153" s="89" t="s">
        <v>43500</v>
      </c>
      <c r="S2153" s="109">
        <v>591010000</v>
      </c>
      <c r="T2153" s="253">
        <v>50</v>
      </c>
    </row>
    <row r="2154" spans="2:20" ht="15" customHeight="1">
      <c r="B2154" s="466" t="s">
        <v>53417</v>
      </c>
      <c r="C2154" s="418" t="s">
        <v>44743</v>
      </c>
      <c r="D2154" s="135" t="s">
        <v>12050</v>
      </c>
      <c r="E2154" s="270" t="s">
        <v>53380</v>
      </c>
      <c r="F2154" s="270" t="s">
        <v>53381</v>
      </c>
      <c r="G2154" s="270" t="s">
        <v>53382</v>
      </c>
      <c r="H2154" s="270" t="s">
        <v>53383</v>
      </c>
      <c r="I2154" s="270" t="s">
        <v>53384</v>
      </c>
      <c r="J2154" s="135" t="s">
        <v>53418</v>
      </c>
      <c r="K2154" s="135" t="s">
        <v>53419</v>
      </c>
      <c r="L2154" s="210" t="s">
        <v>45700</v>
      </c>
      <c r="M2154" s="94" t="s">
        <v>43499</v>
      </c>
      <c r="N2154" s="250">
        <v>1</v>
      </c>
      <c r="O2154" s="247">
        <v>34900</v>
      </c>
      <c r="P2154" s="108">
        <f t="shared" si="49"/>
        <v>34900</v>
      </c>
      <c r="Q2154" s="89" t="s">
        <v>12042</v>
      </c>
      <c r="R2154" s="89" t="s">
        <v>43500</v>
      </c>
      <c r="S2154" s="109">
        <v>591010000</v>
      </c>
      <c r="T2154" s="253">
        <v>50</v>
      </c>
    </row>
    <row r="2155" spans="2:20" ht="15" customHeight="1">
      <c r="B2155" s="466" t="s">
        <v>53420</v>
      </c>
      <c r="C2155" s="418" t="s">
        <v>44743</v>
      </c>
      <c r="D2155" s="135" t="s">
        <v>12050</v>
      </c>
      <c r="E2155" s="270" t="s">
        <v>53380</v>
      </c>
      <c r="F2155" s="270" t="s">
        <v>53381</v>
      </c>
      <c r="G2155" s="270" t="s">
        <v>53382</v>
      </c>
      <c r="H2155" s="270" t="s">
        <v>53383</v>
      </c>
      <c r="I2155" s="270" t="s">
        <v>53384</v>
      </c>
      <c r="J2155" s="135" t="s">
        <v>53421</v>
      </c>
      <c r="K2155" s="135" t="s">
        <v>53422</v>
      </c>
      <c r="L2155" s="210" t="s">
        <v>45700</v>
      </c>
      <c r="M2155" s="94" t="s">
        <v>43499</v>
      </c>
      <c r="N2155" s="250">
        <v>1</v>
      </c>
      <c r="O2155" s="247">
        <v>30000</v>
      </c>
      <c r="P2155" s="108">
        <f t="shared" si="49"/>
        <v>30000</v>
      </c>
      <c r="Q2155" s="89" t="s">
        <v>12042</v>
      </c>
      <c r="R2155" s="89" t="s">
        <v>43500</v>
      </c>
      <c r="S2155" s="109">
        <v>591010000</v>
      </c>
      <c r="T2155" s="253">
        <v>50</v>
      </c>
    </row>
    <row r="2156" spans="2:20" ht="15" customHeight="1">
      <c r="B2156" s="466" t="s">
        <v>53423</v>
      </c>
      <c r="C2156" s="418" t="s">
        <v>44743</v>
      </c>
      <c r="D2156" s="135" t="s">
        <v>12050</v>
      </c>
      <c r="E2156" s="270" t="s">
        <v>53380</v>
      </c>
      <c r="F2156" s="270" t="s">
        <v>53381</v>
      </c>
      <c r="G2156" s="270" t="s">
        <v>53382</v>
      </c>
      <c r="H2156" s="270" t="s">
        <v>53383</v>
      </c>
      <c r="I2156" s="270" t="s">
        <v>53384</v>
      </c>
      <c r="J2156" s="135" t="s">
        <v>53424</v>
      </c>
      <c r="K2156" s="135" t="s">
        <v>53425</v>
      </c>
      <c r="L2156" s="210" t="s">
        <v>45700</v>
      </c>
      <c r="M2156" s="94" t="s">
        <v>43499</v>
      </c>
      <c r="N2156" s="250">
        <v>1</v>
      </c>
      <c r="O2156" s="247">
        <v>36900</v>
      </c>
      <c r="P2156" s="108">
        <f t="shared" si="49"/>
        <v>36900</v>
      </c>
      <c r="Q2156" s="89" t="s">
        <v>12042</v>
      </c>
      <c r="R2156" s="89" t="s">
        <v>43500</v>
      </c>
      <c r="S2156" s="109">
        <v>591010000</v>
      </c>
      <c r="T2156" s="253">
        <v>50</v>
      </c>
    </row>
    <row r="2157" spans="2:20" ht="15" customHeight="1">
      <c r="B2157" s="466" t="s">
        <v>53426</v>
      </c>
      <c r="C2157" s="418" t="s">
        <v>44743</v>
      </c>
      <c r="D2157" s="135" t="s">
        <v>12050</v>
      </c>
      <c r="E2157" s="270" t="s">
        <v>53380</v>
      </c>
      <c r="F2157" s="270" t="s">
        <v>53381</v>
      </c>
      <c r="G2157" s="270" t="s">
        <v>53382</v>
      </c>
      <c r="H2157" s="270" t="s">
        <v>53383</v>
      </c>
      <c r="I2157" s="270" t="s">
        <v>53384</v>
      </c>
      <c r="J2157" s="135" t="s">
        <v>53427</v>
      </c>
      <c r="K2157" s="135" t="s">
        <v>53428</v>
      </c>
      <c r="L2157" s="210" t="s">
        <v>45700</v>
      </c>
      <c r="M2157" s="94" t="s">
        <v>43499</v>
      </c>
      <c r="N2157" s="250">
        <v>1</v>
      </c>
      <c r="O2157" s="247">
        <v>33700</v>
      </c>
      <c r="P2157" s="108">
        <f t="shared" si="49"/>
        <v>33700</v>
      </c>
      <c r="Q2157" s="89" t="s">
        <v>12042</v>
      </c>
      <c r="R2157" s="89" t="s">
        <v>43500</v>
      </c>
      <c r="S2157" s="109">
        <v>591010000</v>
      </c>
      <c r="T2157" s="253">
        <v>50</v>
      </c>
    </row>
    <row r="2158" spans="2:20" ht="15" customHeight="1">
      <c r="B2158" s="466" t="s">
        <v>53429</v>
      </c>
      <c r="C2158" s="418" t="s">
        <v>44743</v>
      </c>
      <c r="D2158" s="135" t="s">
        <v>12050</v>
      </c>
      <c r="E2158" s="270" t="s">
        <v>53380</v>
      </c>
      <c r="F2158" s="270" t="s">
        <v>53381</v>
      </c>
      <c r="G2158" s="270" t="s">
        <v>53382</v>
      </c>
      <c r="H2158" s="270" t="s">
        <v>53383</v>
      </c>
      <c r="I2158" s="270" t="s">
        <v>53384</v>
      </c>
      <c r="J2158" s="135" t="s">
        <v>53430</v>
      </c>
      <c r="K2158" s="135" t="s">
        <v>53431</v>
      </c>
      <c r="L2158" s="210" t="s">
        <v>45700</v>
      </c>
      <c r="M2158" s="94" t="s">
        <v>43499</v>
      </c>
      <c r="N2158" s="250">
        <v>1</v>
      </c>
      <c r="O2158" s="247">
        <v>38250</v>
      </c>
      <c r="P2158" s="108">
        <f t="shared" si="49"/>
        <v>38250</v>
      </c>
      <c r="Q2158" s="89" t="s">
        <v>12042</v>
      </c>
      <c r="R2158" s="89" t="s">
        <v>43500</v>
      </c>
      <c r="S2158" s="109">
        <v>591010000</v>
      </c>
      <c r="T2158" s="253">
        <v>50</v>
      </c>
    </row>
    <row r="2159" spans="2:20" ht="15" customHeight="1">
      <c r="B2159" s="466" t="s">
        <v>53432</v>
      </c>
      <c r="C2159" s="418" t="s">
        <v>44743</v>
      </c>
      <c r="D2159" s="135" t="s">
        <v>12050</v>
      </c>
      <c r="E2159" s="270" t="s">
        <v>53380</v>
      </c>
      <c r="F2159" s="270" t="s">
        <v>53381</v>
      </c>
      <c r="G2159" s="270" t="s">
        <v>53382</v>
      </c>
      <c r="H2159" s="270" t="s">
        <v>53383</v>
      </c>
      <c r="I2159" s="270" t="s">
        <v>53384</v>
      </c>
      <c r="J2159" s="135" t="s">
        <v>53433</v>
      </c>
      <c r="K2159" s="135" t="s">
        <v>53434</v>
      </c>
      <c r="L2159" s="210" t="s">
        <v>45700</v>
      </c>
      <c r="M2159" s="94" t="s">
        <v>43499</v>
      </c>
      <c r="N2159" s="250">
        <v>1</v>
      </c>
      <c r="O2159" s="247">
        <v>36500</v>
      </c>
      <c r="P2159" s="108">
        <f t="shared" si="49"/>
        <v>36500</v>
      </c>
      <c r="Q2159" s="89" t="s">
        <v>12042</v>
      </c>
      <c r="R2159" s="89" t="s">
        <v>43500</v>
      </c>
      <c r="S2159" s="109">
        <v>591010000</v>
      </c>
      <c r="T2159" s="253">
        <v>50</v>
      </c>
    </row>
    <row r="2160" spans="2:20" ht="15" customHeight="1">
      <c r="B2160" s="466" t="s">
        <v>53435</v>
      </c>
      <c r="C2160" s="418" t="s">
        <v>44743</v>
      </c>
      <c r="D2160" s="135" t="s">
        <v>12050</v>
      </c>
      <c r="E2160" s="270" t="s">
        <v>53380</v>
      </c>
      <c r="F2160" s="270" t="s">
        <v>53381</v>
      </c>
      <c r="G2160" s="270" t="s">
        <v>53382</v>
      </c>
      <c r="H2160" s="270" t="s">
        <v>53383</v>
      </c>
      <c r="I2160" s="270" t="s">
        <v>53384</v>
      </c>
      <c r="J2160" s="135" t="s">
        <v>53436</v>
      </c>
      <c r="K2160" s="135" t="s">
        <v>53437</v>
      </c>
      <c r="L2160" s="210" t="s">
        <v>45700</v>
      </c>
      <c r="M2160" s="94" t="s">
        <v>43499</v>
      </c>
      <c r="N2160" s="250">
        <v>1</v>
      </c>
      <c r="O2160" s="247">
        <v>44450</v>
      </c>
      <c r="P2160" s="108">
        <f t="shared" si="49"/>
        <v>44450</v>
      </c>
      <c r="Q2160" s="89" t="s">
        <v>12042</v>
      </c>
      <c r="R2160" s="89" t="s">
        <v>43500</v>
      </c>
      <c r="S2160" s="109">
        <v>591010000</v>
      </c>
      <c r="T2160" s="253">
        <v>50</v>
      </c>
    </row>
    <row r="2161" spans="2:20" ht="15" customHeight="1">
      <c r="B2161" s="466" t="s">
        <v>53438</v>
      </c>
      <c r="C2161" s="418" t="s">
        <v>44743</v>
      </c>
      <c r="D2161" s="135" t="s">
        <v>12050</v>
      </c>
      <c r="E2161" s="270" t="s">
        <v>53380</v>
      </c>
      <c r="F2161" s="270" t="s">
        <v>53381</v>
      </c>
      <c r="G2161" s="270" t="s">
        <v>53382</v>
      </c>
      <c r="H2161" s="270" t="s">
        <v>53383</v>
      </c>
      <c r="I2161" s="270" t="s">
        <v>53384</v>
      </c>
      <c r="J2161" s="135" t="s">
        <v>53439</v>
      </c>
      <c r="K2161" s="135" t="s">
        <v>53440</v>
      </c>
      <c r="L2161" s="210" t="s">
        <v>45700</v>
      </c>
      <c r="M2161" s="94" t="s">
        <v>43499</v>
      </c>
      <c r="N2161" s="250">
        <v>1</v>
      </c>
      <c r="O2161" s="247">
        <v>59300</v>
      </c>
      <c r="P2161" s="108">
        <f t="shared" ref="P2161:P2184" si="50">IFERROR(N2161*O2161,0)</f>
        <v>59300</v>
      </c>
      <c r="Q2161" s="89" t="s">
        <v>12042</v>
      </c>
      <c r="R2161" s="89" t="s">
        <v>43500</v>
      </c>
      <c r="S2161" s="109">
        <v>591010000</v>
      </c>
      <c r="T2161" s="253">
        <v>50</v>
      </c>
    </row>
    <row r="2162" spans="2:20" ht="15" customHeight="1">
      <c r="B2162" s="466" t="s">
        <v>53441</v>
      </c>
      <c r="C2162" s="418" t="s">
        <v>44743</v>
      </c>
      <c r="D2162" s="135" t="s">
        <v>12050</v>
      </c>
      <c r="E2162" s="270" t="s">
        <v>53380</v>
      </c>
      <c r="F2162" s="270" t="s">
        <v>53381</v>
      </c>
      <c r="G2162" s="270" t="s">
        <v>53382</v>
      </c>
      <c r="H2162" s="270" t="s">
        <v>53383</v>
      </c>
      <c r="I2162" s="270" t="s">
        <v>53384</v>
      </c>
      <c r="J2162" s="135" t="s">
        <v>53442</v>
      </c>
      <c r="K2162" s="135" t="s">
        <v>53443</v>
      </c>
      <c r="L2162" s="210" t="s">
        <v>45700</v>
      </c>
      <c r="M2162" s="94" t="s">
        <v>43499</v>
      </c>
      <c r="N2162" s="250">
        <v>1</v>
      </c>
      <c r="O2162" s="247">
        <v>62400</v>
      </c>
      <c r="P2162" s="108">
        <f t="shared" si="50"/>
        <v>62400</v>
      </c>
      <c r="Q2162" s="89" t="s">
        <v>12042</v>
      </c>
      <c r="R2162" s="89" t="s">
        <v>43500</v>
      </c>
      <c r="S2162" s="109">
        <v>591010000</v>
      </c>
      <c r="T2162" s="253">
        <v>50</v>
      </c>
    </row>
    <row r="2163" spans="2:20" ht="15" customHeight="1">
      <c r="B2163" s="466" t="s">
        <v>53444</v>
      </c>
      <c r="C2163" s="418" t="s">
        <v>44743</v>
      </c>
      <c r="D2163" s="135" t="s">
        <v>12050</v>
      </c>
      <c r="E2163" s="270" t="s">
        <v>53380</v>
      </c>
      <c r="F2163" s="270" t="s">
        <v>53381</v>
      </c>
      <c r="G2163" s="270" t="s">
        <v>53382</v>
      </c>
      <c r="H2163" s="270" t="s">
        <v>53383</v>
      </c>
      <c r="I2163" s="270" t="s">
        <v>53384</v>
      </c>
      <c r="J2163" s="135" t="s">
        <v>53445</v>
      </c>
      <c r="K2163" s="135" t="s">
        <v>53446</v>
      </c>
      <c r="L2163" s="210" t="s">
        <v>45700</v>
      </c>
      <c r="M2163" s="94" t="s">
        <v>43499</v>
      </c>
      <c r="N2163" s="250">
        <v>1</v>
      </c>
      <c r="O2163" s="247">
        <v>57300</v>
      </c>
      <c r="P2163" s="108">
        <f t="shared" si="50"/>
        <v>57300</v>
      </c>
      <c r="Q2163" s="89" t="s">
        <v>12042</v>
      </c>
      <c r="R2163" s="89" t="s">
        <v>43500</v>
      </c>
      <c r="S2163" s="109">
        <v>591010000</v>
      </c>
      <c r="T2163" s="253">
        <v>50</v>
      </c>
    </row>
    <row r="2164" spans="2:20" ht="15" customHeight="1">
      <c r="B2164" s="466" t="s">
        <v>53447</v>
      </c>
      <c r="C2164" s="418" t="s">
        <v>44743</v>
      </c>
      <c r="D2164" s="135" t="s">
        <v>12050</v>
      </c>
      <c r="E2164" s="270" t="s">
        <v>53380</v>
      </c>
      <c r="F2164" s="270" t="s">
        <v>53381</v>
      </c>
      <c r="G2164" s="270" t="s">
        <v>53382</v>
      </c>
      <c r="H2164" s="270" t="s">
        <v>53383</v>
      </c>
      <c r="I2164" s="270" t="s">
        <v>53384</v>
      </c>
      <c r="J2164" s="135" t="s">
        <v>53448</v>
      </c>
      <c r="K2164" s="135" t="s">
        <v>53449</v>
      </c>
      <c r="L2164" s="210" t="s">
        <v>45700</v>
      </c>
      <c r="M2164" s="94" t="s">
        <v>43499</v>
      </c>
      <c r="N2164" s="250">
        <v>1</v>
      </c>
      <c r="O2164" s="247">
        <v>71850</v>
      </c>
      <c r="P2164" s="108">
        <f t="shared" si="50"/>
        <v>71850</v>
      </c>
      <c r="Q2164" s="89" t="s">
        <v>12042</v>
      </c>
      <c r="R2164" s="89" t="s">
        <v>43500</v>
      </c>
      <c r="S2164" s="109">
        <v>591010000</v>
      </c>
      <c r="T2164" s="253">
        <v>50</v>
      </c>
    </row>
    <row r="2165" spans="2:20" ht="15" customHeight="1">
      <c r="B2165" s="466" t="s">
        <v>53450</v>
      </c>
      <c r="C2165" s="418" t="s">
        <v>44743</v>
      </c>
      <c r="D2165" s="135" t="s">
        <v>12050</v>
      </c>
      <c r="E2165" s="270" t="s">
        <v>53380</v>
      </c>
      <c r="F2165" s="270" t="s">
        <v>53381</v>
      </c>
      <c r="G2165" s="270" t="s">
        <v>53382</v>
      </c>
      <c r="H2165" s="270" t="s">
        <v>53383</v>
      </c>
      <c r="I2165" s="270" t="s">
        <v>53384</v>
      </c>
      <c r="J2165" s="135" t="s">
        <v>53451</v>
      </c>
      <c r="K2165" s="135" t="s">
        <v>53452</v>
      </c>
      <c r="L2165" s="210" t="s">
        <v>45700</v>
      </c>
      <c r="M2165" s="94" t="s">
        <v>43499</v>
      </c>
      <c r="N2165" s="250">
        <v>1</v>
      </c>
      <c r="O2165" s="247">
        <v>74750</v>
      </c>
      <c r="P2165" s="108">
        <f t="shared" si="50"/>
        <v>74750</v>
      </c>
      <c r="Q2165" s="89" t="s">
        <v>12042</v>
      </c>
      <c r="R2165" s="89" t="s">
        <v>43500</v>
      </c>
      <c r="S2165" s="109">
        <v>591010000</v>
      </c>
      <c r="T2165" s="253">
        <v>50</v>
      </c>
    </row>
    <row r="2166" spans="2:20" ht="15" customHeight="1">
      <c r="B2166" s="466" t="s">
        <v>53453</v>
      </c>
      <c r="C2166" s="418" t="s">
        <v>44743</v>
      </c>
      <c r="D2166" s="135" t="s">
        <v>12050</v>
      </c>
      <c r="E2166" s="270" t="s">
        <v>53380</v>
      </c>
      <c r="F2166" s="270" t="s">
        <v>53381</v>
      </c>
      <c r="G2166" s="270" t="s">
        <v>53382</v>
      </c>
      <c r="H2166" s="270" t="s">
        <v>53383</v>
      </c>
      <c r="I2166" s="270" t="s">
        <v>53384</v>
      </c>
      <c r="J2166" s="135" t="s">
        <v>53454</v>
      </c>
      <c r="K2166" s="135" t="s">
        <v>53455</v>
      </c>
      <c r="L2166" s="210" t="s">
        <v>45700</v>
      </c>
      <c r="M2166" s="94" t="s">
        <v>43499</v>
      </c>
      <c r="N2166" s="250">
        <v>1</v>
      </c>
      <c r="O2166" s="247">
        <v>76850</v>
      </c>
      <c r="P2166" s="108">
        <f t="shared" si="50"/>
        <v>76850</v>
      </c>
      <c r="Q2166" s="89" t="s">
        <v>12042</v>
      </c>
      <c r="R2166" s="89" t="s">
        <v>43500</v>
      </c>
      <c r="S2166" s="109">
        <v>591010000</v>
      </c>
      <c r="T2166" s="253">
        <v>50</v>
      </c>
    </row>
    <row r="2167" spans="2:20" ht="15" customHeight="1">
      <c r="B2167" s="466" t="s">
        <v>53456</v>
      </c>
      <c r="C2167" s="210" t="s">
        <v>44743</v>
      </c>
      <c r="D2167" s="90" t="s">
        <v>12050</v>
      </c>
      <c r="E2167" s="270" t="s">
        <v>44368</v>
      </c>
      <c r="F2167" s="270" t="s">
        <v>53457</v>
      </c>
      <c r="G2167" s="270" t="s">
        <v>44370</v>
      </c>
      <c r="H2167" s="270" t="s">
        <v>53458</v>
      </c>
      <c r="I2167" s="270" t="s">
        <v>44372</v>
      </c>
      <c r="J2167" s="422"/>
      <c r="K2167" s="422"/>
      <c r="L2167" s="210" t="s">
        <v>45700</v>
      </c>
      <c r="M2167" s="82" t="s">
        <v>43499</v>
      </c>
      <c r="N2167" s="97">
        <v>7</v>
      </c>
      <c r="O2167" s="97">
        <v>6800</v>
      </c>
      <c r="P2167" s="108">
        <f t="shared" si="50"/>
        <v>47600</v>
      </c>
      <c r="Q2167" s="89" t="s">
        <v>12042</v>
      </c>
      <c r="R2167" s="80" t="s">
        <v>53459</v>
      </c>
      <c r="S2167" s="214">
        <v>591010000</v>
      </c>
      <c r="T2167" s="80">
        <v>100</v>
      </c>
    </row>
    <row r="2168" spans="2:20" ht="15" customHeight="1">
      <c r="B2168" s="466" t="s">
        <v>53460</v>
      </c>
      <c r="C2168" s="210" t="s">
        <v>44743</v>
      </c>
      <c r="D2168" s="90" t="s">
        <v>12050</v>
      </c>
      <c r="E2168" s="270" t="s">
        <v>44944</v>
      </c>
      <c r="F2168" s="270" t="s">
        <v>53461</v>
      </c>
      <c r="G2168" s="270" t="s">
        <v>44945</v>
      </c>
      <c r="H2168" s="270" t="s">
        <v>53462</v>
      </c>
      <c r="I2168" s="270" t="s">
        <v>44946</v>
      </c>
      <c r="J2168" s="404"/>
      <c r="K2168" s="404"/>
      <c r="L2168" s="210" t="s">
        <v>45700</v>
      </c>
      <c r="M2168" s="311" t="s">
        <v>43499</v>
      </c>
      <c r="N2168" s="247">
        <v>21</v>
      </c>
      <c r="O2168" s="247">
        <v>650</v>
      </c>
      <c r="P2168" s="108">
        <f t="shared" si="50"/>
        <v>13650</v>
      </c>
      <c r="Q2168" s="89" t="s">
        <v>12042</v>
      </c>
      <c r="R2168" s="119" t="s">
        <v>53250</v>
      </c>
      <c r="S2168" s="214">
        <v>591010000</v>
      </c>
      <c r="T2168" s="109">
        <v>0</v>
      </c>
    </row>
    <row r="2169" spans="2:20" ht="15" customHeight="1">
      <c r="B2169" s="466" t="s">
        <v>53463</v>
      </c>
      <c r="C2169" s="210" t="s">
        <v>52599</v>
      </c>
      <c r="D2169" s="90" t="s">
        <v>12050</v>
      </c>
      <c r="E2169" s="270" t="s">
        <v>53464</v>
      </c>
      <c r="F2169" s="270" t="s">
        <v>53465</v>
      </c>
      <c r="G2169" s="270" t="s">
        <v>53466</v>
      </c>
      <c r="H2169" s="270" t="s">
        <v>53467</v>
      </c>
      <c r="I2169" s="270" t="s">
        <v>53468</v>
      </c>
      <c r="J2169" s="404" t="s">
        <v>53469</v>
      </c>
      <c r="K2169" s="404" t="s">
        <v>53554</v>
      </c>
      <c r="L2169" s="210" t="s">
        <v>45700</v>
      </c>
      <c r="M2169" s="311" t="s">
        <v>43499</v>
      </c>
      <c r="N2169" s="247">
        <v>10</v>
      </c>
      <c r="O2169" s="247">
        <v>200</v>
      </c>
      <c r="P2169" s="108">
        <f t="shared" si="50"/>
        <v>2000</v>
      </c>
      <c r="Q2169" s="89" t="s">
        <v>12042</v>
      </c>
      <c r="R2169" s="119" t="s">
        <v>53250</v>
      </c>
      <c r="S2169" s="214">
        <v>591010000</v>
      </c>
      <c r="T2169" s="109">
        <v>0</v>
      </c>
    </row>
    <row r="2170" spans="2:20" ht="15" customHeight="1">
      <c r="B2170" s="466" t="s">
        <v>53470</v>
      </c>
      <c r="C2170" s="210" t="s">
        <v>52602</v>
      </c>
      <c r="D2170" s="90" t="s">
        <v>12050</v>
      </c>
      <c r="E2170" s="270" t="s">
        <v>53471</v>
      </c>
      <c r="F2170" s="270" t="s">
        <v>53472</v>
      </c>
      <c r="G2170" s="270" t="s">
        <v>44948</v>
      </c>
      <c r="H2170" s="270" t="s">
        <v>53473</v>
      </c>
      <c r="I2170" s="270" t="s">
        <v>53474</v>
      </c>
      <c r="J2170" s="404"/>
      <c r="K2170" s="404"/>
      <c r="L2170" s="210" t="s">
        <v>45700</v>
      </c>
      <c r="M2170" s="311" t="s">
        <v>43499</v>
      </c>
      <c r="N2170" s="247">
        <v>1</v>
      </c>
      <c r="O2170" s="247">
        <v>300</v>
      </c>
      <c r="P2170" s="108">
        <f t="shared" si="50"/>
        <v>300</v>
      </c>
      <c r="Q2170" s="89" t="s">
        <v>12042</v>
      </c>
      <c r="R2170" s="119" t="s">
        <v>53250</v>
      </c>
      <c r="S2170" s="214">
        <v>591010000</v>
      </c>
      <c r="T2170" s="109">
        <v>0</v>
      </c>
    </row>
    <row r="2171" spans="2:20" ht="15" customHeight="1">
      <c r="B2171" s="466" t="s">
        <v>53475</v>
      </c>
      <c r="C2171" s="210" t="s">
        <v>52607</v>
      </c>
      <c r="D2171" s="90" t="s">
        <v>12050</v>
      </c>
      <c r="E2171" s="270" t="s">
        <v>53476</v>
      </c>
      <c r="F2171" s="270" t="s">
        <v>53477</v>
      </c>
      <c r="G2171" s="270" t="s">
        <v>53478</v>
      </c>
      <c r="H2171" s="270" t="s">
        <v>53479</v>
      </c>
      <c r="I2171" s="270" t="s">
        <v>53480</v>
      </c>
      <c r="J2171" s="404"/>
      <c r="K2171" s="404"/>
      <c r="L2171" s="210" t="s">
        <v>45700</v>
      </c>
      <c r="M2171" s="312" t="s">
        <v>43499</v>
      </c>
      <c r="N2171" s="247">
        <v>2</v>
      </c>
      <c r="O2171" s="247">
        <v>170</v>
      </c>
      <c r="P2171" s="108">
        <f t="shared" si="50"/>
        <v>340</v>
      </c>
      <c r="Q2171" s="89" t="s">
        <v>12042</v>
      </c>
      <c r="R2171" s="119" t="s">
        <v>53250</v>
      </c>
      <c r="S2171" s="214">
        <v>591010000</v>
      </c>
      <c r="T2171" s="109">
        <v>0</v>
      </c>
    </row>
    <row r="2172" spans="2:20" ht="15" customHeight="1">
      <c r="B2172" s="466" t="s">
        <v>53481</v>
      </c>
      <c r="C2172" s="210" t="s">
        <v>52610</v>
      </c>
      <c r="D2172" s="90" t="s">
        <v>12050</v>
      </c>
      <c r="E2172" s="270" t="s">
        <v>46744</v>
      </c>
      <c r="F2172" s="270" t="s">
        <v>53482</v>
      </c>
      <c r="G2172" s="270" t="s">
        <v>46746</v>
      </c>
      <c r="H2172" s="270" t="s">
        <v>53483</v>
      </c>
      <c r="I2172" s="270" t="s">
        <v>46748</v>
      </c>
      <c r="J2172" s="404" t="s">
        <v>53484</v>
      </c>
      <c r="K2172" s="404" t="s">
        <v>53555</v>
      </c>
      <c r="L2172" s="210" t="s">
        <v>45700</v>
      </c>
      <c r="M2172" s="311" t="s">
        <v>43499</v>
      </c>
      <c r="N2172" s="247">
        <v>20</v>
      </c>
      <c r="O2172" s="247">
        <v>80</v>
      </c>
      <c r="P2172" s="108">
        <f t="shared" si="50"/>
        <v>1600</v>
      </c>
      <c r="Q2172" s="89" t="s">
        <v>12042</v>
      </c>
      <c r="R2172" s="119" t="s">
        <v>53250</v>
      </c>
      <c r="S2172" s="214">
        <v>591010000</v>
      </c>
      <c r="T2172" s="109">
        <v>0</v>
      </c>
    </row>
    <row r="2173" spans="2:20" ht="15" customHeight="1">
      <c r="B2173" s="466" t="s">
        <v>53485</v>
      </c>
      <c r="C2173" s="210" t="s">
        <v>52950</v>
      </c>
      <c r="D2173" s="90" t="s">
        <v>12050</v>
      </c>
      <c r="E2173" s="270" t="s">
        <v>53486</v>
      </c>
      <c r="F2173" s="270" t="s">
        <v>53487</v>
      </c>
      <c r="G2173" s="270" t="s">
        <v>53488</v>
      </c>
      <c r="H2173" s="270" t="s">
        <v>53489</v>
      </c>
      <c r="I2173" s="270" t="s">
        <v>46330</v>
      </c>
      <c r="J2173" s="404" t="s">
        <v>53490</v>
      </c>
      <c r="K2173" s="404" t="s">
        <v>53556</v>
      </c>
      <c r="L2173" s="210" t="s">
        <v>45700</v>
      </c>
      <c r="M2173" s="311" t="s">
        <v>43499</v>
      </c>
      <c r="N2173" s="247">
        <v>2</v>
      </c>
      <c r="O2173" s="247">
        <v>85</v>
      </c>
      <c r="P2173" s="108">
        <f t="shared" si="50"/>
        <v>170</v>
      </c>
      <c r="Q2173" s="89" t="s">
        <v>12042</v>
      </c>
      <c r="R2173" s="119" t="s">
        <v>53250</v>
      </c>
      <c r="S2173" s="214">
        <v>591010000</v>
      </c>
      <c r="T2173" s="109">
        <v>0</v>
      </c>
    </row>
    <row r="2174" spans="2:20" ht="15" customHeight="1">
      <c r="B2174" s="466" t="s">
        <v>53491</v>
      </c>
      <c r="C2174" s="210" t="s">
        <v>52955</v>
      </c>
      <c r="D2174" s="90" t="s">
        <v>12050</v>
      </c>
      <c r="E2174" s="270" t="s">
        <v>53492</v>
      </c>
      <c r="F2174" s="270" t="s">
        <v>53493</v>
      </c>
      <c r="G2174" s="270" t="s">
        <v>48801</v>
      </c>
      <c r="H2174" s="270" t="s">
        <v>53494</v>
      </c>
      <c r="I2174" s="270" t="s">
        <v>53495</v>
      </c>
      <c r="J2174" s="404" t="s">
        <v>53496</v>
      </c>
      <c r="K2174" s="404" t="s">
        <v>53496</v>
      </c>
      <c r="L2174" s="210" t="s">
        <v>45700</v>
      </c>
      <c r="M2174" s="225" t="s">
        <v>48486</v>
      </c>
      <c r="N2174" s="247">
        <v>2</v>
      </c>
      <c r="O2174" s="247">
        <v>110</v>
      </c>
      <c r="P2174" s="108">
        <f t="shared" si="50"/>
        <v>220</v>
      </c>
      <c r="Q2174" s="89" t="s">
        <v>12042</v>
      </c>
      <c r="R2174" s="119" t="s">
        <v>53250</v>
      </c>
      <c r="S2174" s="214">
        <v>591010000</v>
      </c>
      <c r="T2174" s="109">
        <v>0</v>
      </c>
    </row>
    <row r="2175" spans="2:20" ht="15" customHeight="1">
      <c r="B2175" s="466" t="s">
        <v>53497</v>
      </c>
      <c r="C2175" s="210" t="s">
        <v>52959</v>
      </c>
      <c r="D2175" s="90" t="s">
        <v>12050</v>
      </c>
      <c r="E2175" s="270" t="s">
        <v>53492</v>
      </c>
      <c r="F2175" s="270" t="s">
        <v>48800</v>
      </c>
      <c r="G2175" s="270" t="s">
        <v>48801</v>
      </c>
      <c r="H2175" s="270" t="s">
        <v>53498</v>
      </c>
      <c r="I2175" s="270" t="s">
        <v>53495</v>
      </c>
      <c r="J2175" s="404" t="s">
        <v>53499</v>
      </c>
      <c r="K2175" s="404" t="s">
        <v>53499</v>
      </c>
      <c r="L2175" s="210" t="s">
        <v>45700</v>
      </c>
      <c r="M2175" s="225" t="s">
        <v>48486</v>
      </c>
      <c r="N2175" s="247">
        <v>2</v>
      </c>
      <c r="O2175" s="247">
        <v>220</v>
      </c>
      <c r="P2175" s="108">
        <f t="shared" si="50"/>
        <v>440</v>
      </c>
      <c r="Q2175" s="89" t="s">
        <v>12042</v>
      </c>
      <c r="R2175" s="119" t="s">
        <v>53250</v>
      </c>
      <c r="S2175" s="214">
        <v>591010000</v>
      </c>
      <c r="T2175" s="109">
        <v>0</v>
      </c>
    </row>
    <row r="2176" spans="2:20" ht="15" customHeight="1">
      <c r="B2176" s="466" t="s">
        <v>53500</v>
      </c>
      <c r="C2176" s="210" t="s">
        <v>52963</v>
      </c>
      <c r="D2176" s="90" t="s">
        <v>12050</v>
      </c>
      <c r="E2176" s="270" t="s">
        <v>44940</v>
      </c>
      <c r="F2176" s="270" t="s">
        <v>53501</v>
      </c>
      <c r="G2176" s="270" t="s">
        <v>44941</v>
      </c>
      <c r="H2176" s="270" t="s">
        <v>53502</v>
      </c>
      <c r="I2176" s="270" t="s">
        <v>44942</v>
      </c>
      <c r="J2176" s="404" t="s">
        <v>53503</v>
      </c>
      <c r="K2176" s="404" t="s">
        <v>53503</v>
      </c>
      <c r="L2176" s="210" t="s">
        <v>45700</v>
      </c>
      <c r="M2176" s="311" t="s">
        <v>43499</v>
      </c>
      <c r="N2176" s="247">
        <v>300</v>
      </c>
      <c r="O2176" s="247">
        <v>11</v>
      </c>
      <c r="P2176" s="108">
        <f t="shared" si="50"/>
        <v>3300</v>
      </c>
      <c r="Q2176" s="89" t="s">
        <v>12042</v>
      </c>
      <c r="R2176" s="119" t="s">
        <v>53250</v>
      </c>
      <c r="S2176" s="214">
        <v>591010000</v>
      </c>
      <c r="T2176" s="109">
        <v>0</v>
      </c>
    </row>
    <row r="2177" spans="2:20" ht="15" customHeight="1">
      <c r="B2177" s="466" t="s">
        <v>53504</v>
      </c>
      <c r="C2177" s="210" t="s">
        <v>44743</v>
      </c>
      <c r="D2177" s="210" t="s">
        <v>12050</v>
      </c>
      <c r="E2177" s="212" t="s">
        <v>53505</v>
      </c>
      <c r="F2177" s="212" t="s">
        <v>53506</v>
      </c>
      <c r="G2177" s="210" t="s">
        <v>53507</v>
      </c>
      <c r="H2177" s="212" t="s">
        <v>53508</v>
      </c>
      <c r="I2177" s="210" t="s">
        <v>44438</v>
      </c>
      <c r="J2177" s="212" t="s">
        <v>53509</v>
      </c>
      <c r="K2177" s="210" t="s">
        <v>53510</v>
      </c>
      <c r="L2177" s="210" t="s">
        <v>45700</v>
      </c>
      <c r="M2177" s="82" t="s">
        <v>43499</v>
      </c>
      <c r="N2177" s="128">
        <v>1</v>
      </c>
      <c r="O2177" s="128">
        <v>76000</v>
      </c>
      <c r="P2177" s="108">
        <f t="shared" si="50"/>
        <v>76000</v>
      </c>
      <c r="Q2177" s="89" t="s">
        <v>12042</v>
      </c>
      <c r="R2177" s="89" t="s">
        <v>46158</v>
      </c>
      <c r="S2177" s="129">
        <v>591010000</v>
      </c>
      <c r="T2177" s="93">
        <v>100</v>
      </c>
    </row>
    <row r="2178" spans="2:20" ht="15" customHeight="1">
      <c r="B2178" s="466" t="s">
        <v>53511</v>
      </c>
      <c r="C2178" s="210" t="s">
        <v>44743</v>
      </c>
      <c r="D2178" s="210" t="s">
        <v>12050</v>
      </c>
      <c r="E2178" s="212" t="s">
        <v>53512</v>
      </c>
      <c r="F2178" s="212" t="s">
        <v>53513</v>
      </c>
      <c r="G2178" s="210" t="s">
        <v>53514</v>
      </c>
      <c r="H2178" s="212" t="s">
        <v>53508</v>
      </c>
      <c r="I2178" s="210" t="s">
        <v>44438</v>
      </c>
      <c r="J2178" s="212" t="s">
        <v>53515</v>
      </c>
      <c r="K2178" s="210" t="s">
        <v>53510</v>
      </c>
      <c r="L2178" s="210" t="s">
        <v>45700</v>
      </c>
      <c r="M2178" s="82" t="s">
        <v>43499</v>
      </c>
      <c r="N2178" s="128">
        <v>1</v>
      </c>
      <c r="O2178" s="128">
        <v>78000</v>
      </c>
      <c r="P2178" s="108">
        <f t="shared" si="50"/>
        <v>78000</v>
      </c>
      <c r="Q2178" s="89" t="s">
        <v>12042</v>
      </c>
      <c r="R2178" s="89" t="s">
        <v>46158</v>
      </c>
      <c r="S2178" s="129">
        <v>591010000</v>
      </c>
      <c r="T2178" s="93">
        <v>100</v>
      </c>
    </row>
    <row r="2179" spans="2:20" ht="15" customHeight="1">
      <c r="B2179" s="466" t="s">
        <v>53516</v>
      </c>
      <c r="C2179" s="210" t="s">
        <v>44743</v>
      </c>
      <c r="D2179" s="210" t="s">
        <v>12050</v>
      </c>
      <c r="E2179" s="212" t="s">
        <v>53517</v>
      </c>
      <c r="F2179" s="212" t="s">
        <v>53518</v>
      </c>
      <c r="G2179" s="210" t="s">
        <v>53519</v>
      </c>
      <c r="H2179" s="212" t="s">
        <v>53520</v>
      </c>
      <c r="I2179" s="210" t="s">
        <v>46612</v>
      </c>
      <c r="J2179" s="212" t="s">
        <v>53521</v>
      </c>
      <c r="K2179" s="210" t="s">
        <v>46240</v>
      </c>
      <c r="L2179" s="210" t="s">
        <v>45700</v>
      </c>
      <c r="M2179" s="82" t="s">
        <v>43499</v>
      </c>
      <c r="N2179" s="128">
        <v>1</v>
      </c>
      <c r="O2179" s="128">
        <v>32500</v>
      </c>
      <c r="P2179" s="108">
        <f t="shared" si="50"/>
        <v>32500</v>
      </c>
      <c r="Q2179" s="89" t="s">
        <v>12042</v>
      </c>
      <c r="R2179" s="89" t="s">
        <v>46158</v>
      </c>
      <c r="S2179" s="129">
        <v>591010000</v>
      </c>
      <c r="T2179" s="93">
        <v>100</v>
      </c>
    </row>
    <row r="2180" spans="2:20" ht="15" customHeight="1">
      <c r="B2180" s="466" t="s">
        <v>53522</v>
      </c>
      <c r="C2180" s="210" t="s">
        <v>44743</v>
      </c>
      <c r="D2180" s="210" t="s">
        <v>12050</v>
      </c>
      <c r="E2180" s="212" t="s">
        <v>53523</v>
      </c>
      <c r="F2180" s="212" t="s">
        <v>51470</v>
      </c>
      <c r="G2180" s="210" t="s">
        <v>46176</v>
      </c>
      <c r="H2180" s="212" t="s">
        <v>53524</v>
      </c>
      <c r="I2180" s="270" t="s">
        <v>53524</v>
      </c>
      <c r="J2180" s="212" t="s">
        <v>53525</v>
      </c>
      <c r="K2180" s="210" t="s">
        <v>53526</v>
      </c>
      <c r="L2180" s="210" t="s">
        <v>45700</v>
      </c>
      <c r="M2180" s="82" t="s">
        <v>43499</v>
      </c>
      <c r="N2180" s="128">
        <v>2</v>
      </c>
      <c r="O2180" s="128">
        <v>5500</v>
      </c>
      <c r="P2180" s="108">
        <f t="shared" si="50"/>
        <v>11000</v>
      </c>
      <c r="Q2180" s="89" t="s">
        <v>12042</v>
      </c>
      <c r="R2180" s="89" t="s">
        <v>46158</v>
      </c>
      <c r="S2180" s="129">
        <v>591010000</v>
      </c>
      <c r="T2180" s="93">
        <v>100</v>
      </c>
    </row>
    <row r="2181" spans="2:20" ht="15" customHeight="1">
      <c r="B2181" s="466" t="s">
        <v>53527</v>
      </c>
      <c r="C2181" s="210" t="s">
        <v>44743</v>
      </c>
      <c r="D2181" s="210" t="s">
        <v>12050</v>
      </c>
      <c r="E2181" s="212" t="s">
        <v>50511</v>
      </c>
      <c r="F2181" s="212" t="s">
        <v>53528</v>
      </c>
      <c r="G2181" s="210" t="s">
        <v>48900</v>
      </c>
      <c r="H2181" s="212" t="s">
        <v>53529</v>
      </c>
      <c r="I2181" s="210" t="s">
        <v>50514</v>
      </c>
      <c r="J2181" s="212" t="s">
        <v>53530</v>
      </c>
      <c r="K2181" s="210" t="s">
        <v>53531</v>
      </c>
      <c r="L2181" s="210" t="s">
        <v>45700</v>
      </c>
      <c r="M2181" s="104" t="s">
        <v>44467</v>
      </c>
      <c r="N2181" s="128">
        <v>1</v>
      </c>
      <c r="O2181" s="128">
        <v>21500</v>
      </c>
      <c r="P2181" s="108">
        <f t="shared" si="50"/>
        <v>21500</v>
      </c>
      <c r="Q2181" s="89" t="s">
        <v>12042</v>
      </c>
      <c r="R2181" s="89" t="s">
        <v>46158</v>
      </c>
      <c r="S2181" s="129">
        <v>591010000</v>
      </c>
      <c r="T2181" s="93">
        <v>100</v>
      </c>
    </row>
    <row r="2182" spans="2:20" ht="15" customHeight="1">
      <c r="B2182" s="466" t="s">
        <v>53532</v>
      </c>
      <c r="C2182" s="210" t="s">
        <v>44743</v>
      </c>
      <c r="D2182" s="210" t="s">
        <v>12050</v>
      </c>
      <c r="E2182" s="212" t="s">
        <v>53533</v>
      </c>
      <c r="F2182" s="212" t="s">
        <v>53534</v>
      </c>
      <c r="G2182" s="210" t="s">
        <v>53535</v>
      </c>
      <c r="H2182" s="212" t="s">
        <v>53536</v>
      </c>
      <c r="I2182" s="210" t="s">
        <v>53535</v>
      </c>
      <c r="J2182" s="212" t="s">
        <v>50508</v>
      </c>
      <c r="K2182" s="210" t="s">
        <v>50509</v>
      </c>
      <c r="L2182" s="210" t="s">
        <v>45700</v>
      </c>
      <c r="M2182" s="82" t="s">
        <v>43499</v>
      </c>
      <c r="N2182" s="128">
        <v>1</v>
      </c>
      <c r="O2182" s="128">
        <v>10500</v>
      </c>
      <c r="P2182" s="108">
        <f t="shared" si="50"/>
        <v>10500</v>
      </c>
      <c r="Q2182" s="89" t="s">
        <v>12042</v>
      </c>
      <c r="R2182" s="89" t="s">
        <v>46158</v>
      </c>
      <c r="S2182" s="129">
        <v>591010000</v>
      </c>
      <c r="T2182" s="93">
        <v>100</v>
      </c>
    </row>
    <row r="2183" spans="2:20" ht="15" customHeight="1">
      <c r="B2183" s="466" t="s">
        <v>53537</v>
      </c>
      <c r="C2183" s="210" t="s">
        <v>44743</v>
      </c>
      <c r="D2183" s="210" t="s">
        <v>12050</v>
      </c>
      <c r="E2183" s="212" t="s">
        <v>46926</v>
      </c>
      <c r="F2183" s="212" t="s">
        <v>53538</v>
      </c>
      <c r="G2183" s="210" t="s">
        <v>46928</v>
      </c>
      <c r="H2183" s="212" t="s">
        <v>53539</v>
      </c>
      <c r="I2183" s="210" t="s">
        <v>46930</v>
      </c>
      <c r="J2183" s="212" t="s">
        <v>53540</v>
      </c>
      <c r="K2183" s="212" t="s">
        <v>53541</v>
      </c>
      <c r="L2183" s="210" t="s">
        <v>45700</v>
      </c>
      <c r="M2183" s="82" t="s">
        <v>43499</v>
      </c>
      <c r="N2183" s="128">
        <v>1</v>
      </c>
      <c r="O2183" s="128">
        <v>36000</v>
      </c>
      <c r="P2183" s="108">
        <f t="shared" si="50"/>
        <v>36000</v>
      </c>
      <c r="Q2183" s="89" t="s">
        <v>12042</v>
      </c>
      <c r="R2183" s="89" t="s">
        <v>46158</v>
      </c>
      <c r="S2183" s="129">
        <v>591010000</v>
      </c>
      <c r="T2183" s="93">
        <v>100</v>
      </c>
    </row>
    <row r="2184" spans="2:20" ht="15" customHeight="1">
      <c r="B2184" s="466" t="s">
        <v>53542</v>
      </c>
      <c r="C2184" s="210" t="s">
        <v>44743</v>
      </c>
      <c r="D2184" s="210" t="s">
        <v>12050</v>
      </c>
      <c r="E2184" s="270" t="s">
        <v>51076</v>
      </c>
      <c r="F2184" s="270" t="s">
        <v>51078</v>
      </c>
      <c r="G2184" s="212" t="s">
        <v>51078</v>
      </c>
      <c r="H2184" s="270" t="s">
        <v>53543</v>
      </c>
      <c r="I2184" s="270" t="s">
        <v>51080</v>
      </c>
      <c r="J2184" s="135"/>
      <c r="K2184" s="212"/>
      <c r="L2184" s="210" t="s">
        <v>45700</v>
      </c>
      <c r="M2184" s="104" t="s">
        <v>43499</v>
      </c>
      <c r="N2184" s="246">
        <v>1</v>
      </c>
      <c r="O2184" s="213">
        <v>240000</v>
      </c>
      <c r="P2184" s="136">
        <f t="shared" si="50"/>
        <v>240000</v>
      </c>
      <c r="Q2184" s="141" t="s">
        <v>12042</v>
      </c>
      <c r="R2184" s="141" t="s">
        <v>52341</v>
      </c>
      <c r="S2184" s="214">
        <v>591010000</v>
      </c>
      <c r="T2184" s="93">
        <v>100</v>
      </c>
    </row>
    <row r="2185" spans="2:20" ht="15" customHeight="1">
      <c r="B2185" s="466" t="s">
        <v>53557</v>
      </c>
      <c r="C2185" s="210" t="s">
        <v>44743</v>
      </c>
      <c r="D2185" s="135" t="s">
        <v>12050</v>
      </c>
      <c r="E2185" s="270" t="s">
        <v>53558</v>
      </c>
      <c r="F2185" s="270" t="s">
        <v>45727</v>
      </c>
      <c r="G2185" s="270" t="s">
        <v>43755</v>
      </c>
      <c r="H2185" s="270" t="s">
        <v>53559</v>
      </c>
      <c r="I2185" s="270" t="s">
        <v>43757</v>
      </c>
      <c r="J2185" s="400"/>
      <c r="K2185" s="400"/>
      <c r="L2185" s="210" t="s">
        <v>45700</v>
      </c>
      <c r="M2185" s="126" t="s">
        <v>43871</v>
      </c>
      <c r="N2185" s="115">
        <v>25</v>
      </c>
      <c r="O2185" s="115">
        <v>735</v>
      </c>
      <c r="P2185" s="136">
        <f>IFERROR(N2185*O2185,0)</f>
        <v>18375</v>
      </c>
      <c r="Q2185" s="89" t="s">
        <v>53560</v>
      </c>
      <c r="R2185" s="119" t="s">
        <v>53250</v>
      </c>
      <c r="S2185" s="109">
        <v>591010000</v>
      </c>
      <c r="T2185" s="109">
        <v>0</v>
      </c>
    </row>
    <row r="2186" spans="2:20" ht="15" customHeight="1">
      <c r="B2186" s="466" t="s">
        <v>53561</v>
      </c>
      <c r="C2186" s="210" t="s">
        <v>44743</v>
      </c>
      <c r="D2186" s="135" t="s">
        <v>12050</v>
      </c>
      <c r="E2186" s="270" t="s">
        <v>53562</v>
      </c>
      <c r="F2186" s="270" t="s">
        <v>52101</v>
      </c>
      <c r="G2186" s="270" t="s">
        <v>46684</v>
      </c>
      <c r="H2186" s="270" t="s">
        <v>53563</v>
      </c>
      <c r="I2186" s="270" t="s">
        <v>53564</v>
      </c>
      <c r="J2186" s="321"/>
      <c r="K2186" s="321"/>
      <c r="L2186" s="210" t="s">
        <v>45700</v>
      </c>
      <c r="M2186" s="126" t="s">
        <v>43499</v>
      </c>
      <c r="N2186" s="115">
        <v>2960</v>
      </c>
      <c r="O2186" s="115">
        <v>7.2</v>
      </c>
      <c r="P2186" s="136">
        <f>IFERROR(N2186*O2186,0)</f>
        <v>21312</v>
      </c>
      <c r="Q2186" s="89" t="s">
        <v>53560</v>
      </c>
      <c r="R2186" s="119" t="s">
        <v>53250</v>
      </c>
      <c r="S2186" s="109">
        <v>591010000</v>
      </c>
      <c r="T2186" s="109">
        <v>0</v>
      </c>
    </row>
    <row r="2187" spans="2:20" ht="15" customHeight="1">
      <c r="B2187" s="466" t="s">
        <v>53565</v>
      </c>
      <c r="C2187" s="135" t="s">
        <v>44743</v>
      </c>
      <c r="D2187" s="135" t="s">
        <v>12050</v>
      </c>
      <c r="E2187" s="135" t="s">
        <v>51469</v>
      </c>
      <c r="F2187" s="135" t="s">
        <v>46176</v>
      </c>
      <c r="G2187" s="135" t="s">
        <v>46176</v>
      </c>
      <c r="H2187" s="135" t="s">
        <v>53566</v>
      </c>
      <c r="I2187" s="135" t="s">
        <v>51472</v>
      </c>
      <c r="J2187" s="135" t="s">
        <v>51495</v>
      </c>
      <c r="K2187" s="135" t="s">
        <v>51495</v>
      </c>
      <c r="L2187" s="135" t="s">
        <v>45700</v>
      </c>
      <c r="M2187" s="94" t="s">
        <v>43499</v>
      </c>
      <c r="N2187" s="115">
        <v>7</v>
      </c>
      <c r="O2187" s="115">
        <v>36000</v>
      </c>
      <c r="P2187" s="136">
        <f>IFERROR(N2187*O2187,0)</f>
        <v>252000</v>
      </c>
      <c r="Q2187" s="109" t="s">
        <v>12043</v>
      </c>
      <c r="R2187" s="137" t="s">
        <v>53250</v>
      </c>
      <c r="S2187" s="138">
        <v>591010000</v>
      </c>
      <c r="T2187" s="139">
        <v>0</v>
      </c>
    </row>
    <row r="2188" spans="2:20" ht="15" customHeight="1">
      <c r="B2188" s="466" t="s">
        <v>53567</v>
      </c>
      <c r="C2188" s="210" t="s">
        <v>44743</v>
      </c>
      <c r="D2188" s="90" t="s">
        <v>12050</v>
      </c>
      <c r="E2188" s="135" t="s">
        <v>48944</v>
      </c>
      <c r="F2188" s="135" t="s">
        <v>53568</v>
      </c>
      <c r="G2188" s="135" t="s">
        <v>48945</v>
      </c>
      <c r="H2188" s="135" t="s">
        <v>50223</v>
      </c>
      <c r="I2188" s="135" t="s">
        <v>48947</v>
      </c>
      <c r="J2188" s="462" t="s">
        <v>53569</v>
      </c>
      <c r="K2188" s="462" t="s">
        <v>53569</v>
      </c>
      <c r="L2188" s="210" t="s">
        <v>45700</v>
      </c>
      <c r="M2188" s="82" t="s">
        <v>43499</v>
      </c>
      <c r="N2188" s="236">
        <v>20</v>
      </c>
      <c r="O2188" s="97">
        <v>2300</v>
      </c>
      <c r="P2188" s="140">
        <f t="shared" ref="P2188:P2223" si="51">IFERROR(N2188*O2188,0)</f>
        <v>46000</v>
      </c>
      <c r="Q2188" s="89" t="s">
        <v>12043</v>
      </c>
      <c r="R2188" s="119" t="s">
        <v>50963</v>
      </c>
      <c r="S2188" s="214">
        <v>591010000</v>
      </c>
      <c r="T2188" s="217">
        <v>0</v>
      </c>
    </row>
    <row r="2189" spans="2:20" ht="15" customHeight="1">
      <c r="B2189" s="466" t="s">
        <v>53570</v>
      </c>
      <c r="C2189" s="210" t="s">
        <v>44743</v>
      </c>
      <c r="D2189" s="90" t="s">
        <v>12050</v>
      </c>
      <c r="E2189" s="270" t="s">
        <v>51606</v>
      </c>
      <c r="F2189" s="270" t="s">
        <v>51607</v>
      </c>
      <c r="G2189" s="270" t="s">
        <v>50865</v>
      </c>
      <c r="H2189" s="270" t="s">
        <v>51608</v>
      </c>
      <c r="I2189" s="270" t="s">
        <v>51609</v>
      </c>
      <c r="J2189" s="422"/>
      <c r="K2189" s="422"/>
      <c r="L2189" s="210" t="s">
        <v>45700</v>
      </c>
      <c r="M2189" s="82" t="s">
        <v>49061</v>
      </c>
      <c r="N2189" s="97">
        <v>325</v>
      </c>
      <c r="O2189" s="97">
        <v>3000</v>
      </c>
      <c r="P2189" s="140">
        <f t="shared" si="51"/>
        <v>975000</v>
      </c>
      <c r="Q2189" s="89" t="s">
        <v>12043</v>
      </c>
      <c r="R2189" s="80" t="s">
        <v>43759</v>
      </c>
      <c r="S2189" s="214">
        <v>591010000</v>
      </c>
      <c r="T2189" s="217">
        <v>100</v>
      </c>
    </row>
    <row r="2190" spans="2:20" ht="15" customHeight="1">
      <c r="B2190" s="466" t="s">
        <v>53571</v>
      </c>
      <c r="C2190" s="210" t="s">
        <v>44743</v>
      </c>
      <c r="D2190" s="210" t="s">
        <v>12050</v>
      </c>
      <c r="E2190" s="270" t="s">
        <v>52174</v>
      </c>
      <c r="F2190" s="270" t="s">
        <v>52175</v>
      </c>
      <c r="G2190" s="212" t="s">
        <v>52176</v>
      </c>
      <c r="H2190" s="270" t="s">
        <v>53572</v>
      </c>
      <c r="I2190" s="212" t="s">
        <v>52178</v>
      </c>
      <c r="J2190" s="135" t="s">
        <v>53573</v>
      </c>
      <c r="K2190" s="212" t="s">
        <v>53574</v>
      </c>
      <c r="L2190" s="210" t="s">
        <v>45700</v>
      </c>
      <c r="M2190" s="81" t="s">
        <v>43722</v>
      </c>
      <c r="N2190" s="246">
        <v>40</v>
      </c>
      <c r="O2190" s="97">
        <v>5197.6000000000004</v>
      </c>
      <c r="P2190" s="136">
        <f t="shared" si="51"/>
        <v>207904</v>
      </c>
      <c r="Q2190" s="141" t="s">
        <v>12043</v>
      </c>
      <c r="R2190" s="141" t="s">
        <v>43759</v>
      </c>
      <c r="S2190" s="214">
        <v>591010000</v>
      </c>
      <c r="T2190" s="99">
        <v>100</v>
      </c>
    </row>
    <row r="2191" spans="2:20" ht="15" customHeight="1">
      <c r="B2191" s="135" t="s">
        <v>53575</v>
      </c>
      <c r="C2191" s="418" t="s">
        <v>44743</v>
      </c>
      <c r="D2191" s="135" t="s">
        <v>12050</v>
      </c>
      <c r="E2191" s="270" t="s">
        <v>51076</v>
      </c>
      <c r="F2191" s="270" t="s">
        <v>51077</v>
      </c>
      <c r="G2191" s="270" t="s">
        <v>51078</v>
      </c>
      <c r="H2191" s="287" t="s">
        <v>53576</v>
      </c>
      <c r="I2191" s="287" t="s">
        <v>51080</v>
      </c>
      <c r="J2191" s="401" t="s">
        <v>53577</v>
      </c>
      <c r="K2191" s="285" t="s">
        <v>53578</v>
      </c>
      <c r="L2191" s="210" t="s">
        <v>45700</v>
      </c>
      <c r="M2191" s="94" t="s">
        <v>43499</v>
      </c>
      <c r="N2191" s="97">
        <v>1</v>
      </c>
      <c r="O2191" s="97">
        <v>151000</v>
      </c>
      <c r="P2191" s="136">
        <f t="shared" si="51"/>
        <v>151000</v>
      </c>
      <c r="Q2191" s="89" t="s">
        <v>12043</v>
      </c>
      <c r="R2191" s="89" t="s">
        <v>43500</v>
      </c>
      <c r="S2191" s="109">
        <v>591010000</v>
      </c>
      <c r="T2191" s="109">
        <v>100</v>
      </c>
    </row>
    <row r="2192" spans="2:20" ht="15" customHeight="1">
      <c r="B2192" s="135" t="s">
        <v>53579</v>
      </c>
      <c r="C2192" s="418" t="s">
        <v>44743</v>
      </c>
      <c r="D2192" s="135" t="s">
        <v>12050</v>
      </c>
      <c r="E2192" s="270" t="s">
        <v>51084</v>
      </c>
      <c r="F2192" s="270" t="s">
        <v>51085</v>
      </c>
      <c r="G2192" s="270" t="s">
        <v>51086</v>
      </c>
      <c r="H2192" s="270" t="s">
        <v>51087</v>
      </c>
      <c r="I2192" s="270" t="s">
        <v>51088</v>
      </c>
      <c r="J2192" s="285"/>
      <c r="K2192" s="285"/>
      <c r="L2192" s="210" t="s">
        <v>45700</v>
      </c>
      <c r="M2192" s="94" t="s">
        <v>43499</v>
      </c>
      <c r="N2192" s="97">
        <v>2</v>
      </c>
      <c r="O2192" s="97">
        <v>4300</v>
      </c>
      <c r="P2192" s="136">
        <f t="shared" si="51"/>
        <v>8600</v>
      </c>
      <c r="Q2192" s="89" t="s">
        <v>12043</v>
      </c>
      <c r="R2192" s="89" t="s">
        <v>43500</v>
      </c>
      <c r="S2192" s="109">
        <v>591010000</v>
      </c>
      <c r="T2192" s="109">
        <v>100</v>
      </c>
    </row>
    <row r="2193" spans="2:20" ht="15" customHeight="1">
      <c r="B2193" s="135" t="s">
        <v>53580</v>
      </c>
      <c r="C2193" s="418" t="s">
        <v>44743</v>
      </c>
      <c r="D2193" s="135" t="s">
        <v>12050</v>
      </c>
      <c r="E2193" s="270" t="s">
        <v>51092</v>
      </c>
      <c r="F2193" s="270" t="s">
        <v>51093</v>
      </c>
      <c r="G2193" s="270" t="s">
        <v>51094</v>
      </c>
      <c r="H2193" s="270" t="s">
        <v>51095</v>
      </c>
      <c r="I2193" s="270" t="s">
        <v>51096</v>
      </c>
      <c r="J2193" s="285" t="s">
        <v>51097</v>
      </c>
      <c r="K2193" s="285" t="s">
        <v>53581</v>
      </c>
      <c r="L2193" s="210" t="s">
        <v>45700</v>
      </c>
      <c r="M2193" s="94" t="s">
        <v>43499</v>
      </c>
      <c r="N2193" s="97">
        <v>1</v>
      </c>
      <c r="O2193" s="97">
        <v>15900</v>
      </c>
      <c r="P2193" s="136">
        <f t="shared" si="51"/>
        <v>15900</v>
      </c>
      <c r="Q2193" s="89" t="s">
        <v>12043</v>
      </c>
      <c r="R2193" s="89" t="s">
        <v>43500</v>
      </c>
      <c r="S2193" s="109">
        <v>591010000</v>
      </c>
      <c r="T2193" s="109">
        <v>100</v>
      </c>
    </row>
    <row r="2194" spans="2:20" ht="15" customHeight="1">
      <c r="B2194" s="135" t="s">
        <v>53582</v>
      </c>
      <c r="C2194" s="135" t="s">
        <v>44743</v>
      </c>
      <c r="D2194" s="135" t="s">
        <v>12050</v>
      </c>
      <c r="E2194" s="135" t="s">
        <v>43991</v>
      </c>
      <c r="F2194" s="135" t="s">
        <v>53583</v>
      </c>
      <c r="G2194" s="135" t="s">
        <v>43975</v>
      </c>
      <c r="H2194" s="135" t="s">
        <v>53584</v>
      </c>
      <c r="I2194" s="135" t="s">
        <v>43992</v>
      </c>
      <c r="J2194" s="301" t="s">
        <v>53585</v>
      </c>
      <c r="K2194" s="135" t="s">
        <v>53585</v>
      </c>
      <c r="L2194" s="210" t="s">
        <v>45700</v>
      </c>
      <c r="M2194" s="87" t="s">
        <v>43499</v>
      </c>
      <c r="N2194" s="230">
        <v>4</v>
      </c>
      <c r="O2194" s="115">
        <v>52125</v>
      </c>
      <c r="P2194" s="136">
        <f t="shared" si="51"/>
        <v>208500</v>
      </c>
      <c r="Q2194" s="89" t="s">
        <v>12043</v>
      </c>
      <c r="R2194" s="109" t="s">
        <v>53586</v>
      </c>
      <c r="S2194" s="109">
        <v>591010000</v>
      </c>
      <c r="T2194" s="109">
        <v>50</v>
      </c>
    </row>
    <row r="2195" spans="2:20" ht="15" customHeight="1">
      <c r="B2195" s="135" t="s">
        <v>53587</v>
      </c>
      <c r="C2195" s="135" t="s">
        <v>44743</v>
      </c>
      <c r="D2195" s="135" t="s">
        <v>12050</v>
      </c>
      <c r="E2195" s="301" t="s">
        <v>53588</v>
      </c>
      <c r="F2195" s="301" t="s">
        <v>53589</v>
      </c>
      <c r="G2195" s="135" t="s">
        <v>53590</v>
      </c>
      <c r="H2195" s="301" t="s">
        <v>53591</v>
      </c>
      <c r="I2195" s="135" t="s">
        <v>53592</v>
      </c>
      <c r="J2195" s="301" t="s">
        <v>53593</v>
      </c>
      <c r="K2195" s="135" t="s">
        <v>53593</v>
      </c>
      <c r="L2195" s="210" t="s">
        <v>45700</v>
      </c>
      <c r="M2195" s="87" t="s">
        <v>49061</v>
      </c>
      <c r="N2195" s="230">
        <v>16</v>
      </c>
      <c r="O2195" s="115">
        <v>4018.75</v>
      </c>
      <c r="P2195" s="136">
        <f t="shared" si="51"/>
        <v>64300</v>
      </c>
      <c r="Q2195" s="89" t="s">
        <v>12043</v>
      </c>
      <c r="R2195" s="109" t="s">
        <v>53586</v>
      </c>
      <c r="S2195" s="109">
        <v>591010000</v>
      </c>
      <c r="T2195" s="109">
        <v>50</v>
      </c>
    </row>
    <row r="2196" spans="2:20" ht="15" customHeight="1">
      <c r="B2196" s="135" t="s">
        <v>53594</v>
      </c>
      <c r="C2196" s="135" t="s">
        <v>44743</v>
      </c>
      <c r="D2196" s="135" t="s">
        <v>12050</v>
      </c>
      <c r="E2196" s="135" t="s">
        <v>53595</v>
      </c>
      <c r="F2196" s="135" t="s">
        <v>49041</v>
      </c>
      <c r="G2196" s="135" t="s">
        <v>53596</v>
      </c>
      <c r="H2196" s="135" t="s">
        <v>53597</v>
      </c>
      <c r="I2196" s="135" t="s">
        <v>53598</v>
      </c>
      <c r="J2196" s="301" t="s">
        <v>53599</v>
      </c>
      <c r="K2196" s="135" t="s">
        <v>53600</v>
      </c>
      <c r="L2196" s="210" t="s">
        <v>45700</v>
      </c>
      <c r="M2196" s="87" t="s">
        <v>43499</v>
      </c>
      <c r="N2196" s="230">
        <v>4</v>
      </c>
      <c r="O2196" s="115">
        <v>18025</v>
      </c>
      <c r="P2196" s="136">
        <f t="shared" si="51"/>
        <v>72100</v>
      </c>
      <c r="Q2196" s="89" t="s">
        <v>12043</v>
      </c>
      <c r="R2196" s="109" t="s">
        <v>53586</v>
      </c>
      <c r="S2196" s="109">
        <v>591010000</v>
      </c>
      <c r="T2196" s="109">
        <v>50</v>
      </c>
    </row>
    <row r="2197" spans="2:20" ht="15" customHeight="1">
      <c r="B2197" s="135" t="s">
        <v>53601</v>
      </c>
      <c r="C2197" s="135" t="s">
        <v>44743</v>
      </c>
      <c r="D2197" s="135" t="s">
        <v>12050</v>
      </c>
      <c r="E2197" s="135" t="s">
        <v>49203</v>
      </c>
      <c r="F2197" s="135" t="s">
        <v>53602</v>
      </c>
      <c r="G2197" s="135" t="s">
        <v>49205</v>
      </c>
      <c r="H2197" s="135" t="s">
        <v>49206</v>
      </c>
      <c r="I2197" s="135" t="s">
        <v>49207</v>
      </c>
      <c r="J2197" s="301" t="s">
        <v>53603</v>
      </c>
      <c r="K2197" s="135" t="s">
        <v>53604</v>
      </c>
      <c r="L2197" s="210" t="s">
        <v>45700</v>
      </c>
      <c r="M2197" s="87" t="s">
        <v>44643</v>
      </c>
      <c r="N2197" s="230">
        <v>40</v>
      </c>
      <c r="O2197" s="115">
        <v>1632.5</v>
      </c>
      <c r="P2197" s="136">
        <f t="shared" si="51"/>
        <v>65300</v>
      </c>
      <c r="Q2197" s="89" t="s">
        <v>12043</v>
      </c>
      <c r="R2197" s="109" t="s">
        <v>53586</v>
      </c>
      <c r="S2197" s="109">
        <v>591010000</v>
      </c>
      <c r="T2197" s="109">
        <v>50</v>
      </c>
    </row>
    <row r="2198" spans="2:20" ht="15" customHeight="1">
      <c r="B2198" s="135" t="s">
        <v>53605</v>
      </c>
      <c r="C2198" s="135" t="s">
        <v>44743</v>
      </c>
      <c r="D2198" s="135" t="s">
        <v>12050</v>
      </c>
      <c r="E2198" s="135" t="s">
        <v>53606</v>
      </c>
      <c r="F2198" s="135" t="s">
        <v>53607</v>
      </c>
      <c r="G2198" s="135" t="s">
        <v>53608</v>
      </c>
      <c r="H2198" s="135" t="s">
        <v>53609</v>
      </c>
      <c r="I2198" s="135" t="s">
        <v>53610</v>
      </c>
      <c r="J2198" s="301" t="s">
        <v>53611</v>
      </c>
      <c r="K2198" s="135" t="s">
        <v>53612</v>
      </c>
      <c r="L2198" s="210" t="s">
        <v>45700</v>
      </c>
      <c r="M2198" s="87" t="s">
        <v>44643</v>
      </c>
      <c r="N2198" s="230">
        <v>262</v>
      </c>
      <c r="O2198" s="115">
        <v>520.22900000000004</v>
      </c>
      <c r="P2198" s="136">
        <f t="shared" si="51"/>
        <v>136299.99800000002</v>
      </c>
      <c r="Q2198" s="89" t="s">
        <v>12043</v>
      </c>
      <c r="R2198" s="109" t="s">
        <v>53586</v>
      </c>
      <c r="S2198" s="109">
        <v>591010000</v>
      </c>
      <c r="T2198" s="109">
        <v>50</v>
      </c>
    </row>
    <row r="2199" spans="2:20" ht="15" customHeight="1">
      <c r="B2199" s="135" t="s">
        <v>53613</v>
      </c>
      <c r="C2199" s="210" t="s">
        <v>44743</v>
      </c>
      <c r="D2199" s="90" t="s">
        <v>12050</v>
      </c>
      <c r="E2199" s="270" t="s">
        <v>53243</v>
      </c>
      <c r="F2199" s="270" t="s">
        <v>53244</v>
      </c>
      <c r="G2199" s="270" t="s">
        <v>53245</v>
      </c>
      <c r="H2199" s="270" t="s">
        <v>51710</v>
      </c>
      <c r="I2199" s="270" t="s">
        <v>53246</v>
      </c>
      <c r="J2199" s="135" t="s">
        <v>53614</v>
      </c>
      <c r="K2199" s="135" t="s">
        <v>53614</v>
      </c>
      <c r="L2199" s="210" t="s">
        <v>45700</v>
      </c>
      <c r="M2199" s="237" t="s">
        <v>43722</v>
      </c>
      <c r="N2199" s="97">
        <v>8</v>
      </c>
      <c r="O2199" s="134">
        <v>4300</v>
      </c>
      <c r="P2199" s="136">
        <f t="shared" si="51"/>
        <v>34400</v>
      </c>
      <c r="Q2199" s="89" t="s">
        <v>12043</v>
      </c>
      <c r="R2199" s="119" t="s">
        <v>50963</v>
      </c>
      <c r="S2199" s="214">
        <v>591010000</v>
      </c>
      <c r="T2199" s="217">
        <v>0</v>
      </c>
    </row>
    <row r="2200" spans="2:20" ht="15" customHeight="1">
      <c r="B2200" s="135" t="s">
        <v>53615</v>
      </c>
      <c r="C2200" s="210" t="s">
        <v>44743</v>
      </c>
      <c r="D2200" s="90" t="s">
        <v>12050</v>
      </c>
      <c r="E2200" s="270" t="s">
        <v>53243</v>
      </c>
      <c r="F2200" s="270" t="s">
        <v>53244</v>
      </c>
      <c r="G2200" s="270" t="s">
        <v>53245</v>
      </c>
      <c r="H2200" s="270" t="s">
        <v>51710</v>
      </c>
      <c r="I2200" s="270" t="s">
        <v>53246</v>
      </c>
      <c r="J2200" s="135" t="s">
        <v>53616</v>
      </c>
      <c r="K2200" s="135" t="s">
        <v>53616</v>
      </c>
      <c r="L2200" s="210" t="s">
        <v>45700</v>
      </c>
      <c r="M2200" s="237" t="s">
        <v>43722</v>
      </c>
      <c r="N2200" s="97">
        <v>12</v>
      </c>
      <c r="O2200" s="97">
        <v>1800</v>
      </c>
      <c r="P2200" s="136">
        <f t="shared" si="51"/>
        <v>21600</v>
      </c>
      <c r="Q2200" s="89" t="s">
        <v>12043</v>
      </c>
      <c r="R2200" s="119" t="s">
        <v>50963</v>
      </c>
      <c r="S2200" s="214">
        <v>591010000</v>
      </c>
      <c r="T2200" s="217">
        <v>0</v>
      </c>
    </row>
    <row r="2201" spans="2:20" ht="15" customHeight="1">
      <c r="B2201" s="135" t="s">
        <v>53617</v>
      </c>
      <c r="C2201" s="210" t="s">
        <v>44743</v>
      </c>
      <c r="D2201" s="90" t="s">
        <v>12050</v>
      </c>
      <c r="E2201" s="270" t="s">
        <v>53243</v>
      </c>
      <c r="F2201" s="270" t="s">
        <v>53244</v>
      </c>
      <c r="G2201" s="270" t="s">
        <v>53245</v>
      </c>
      <c r="H2201" s="270" t="s">
        <v>51710</v>
      </c>
      <c r="I2201" s="270" t="s">
        <v>53246</v>
      </c>
      <c r="J2201" s="135" t="s">
        <v>53618</v>
      </c>
      <c r="K2201" s="135" t="s">
        <v>53618</v>
      </c>
      <c r="L2201" s="210" t="s">
        <v>45700</v>
      </c>
      <c r="M2201" s="237" t="s">
        <v>43722</v>
      </c>
      <c r="N2201" s="97">
        <v>20</v>
      </c>
      <c r="O2201" s="97">
        <v>5700</v>
      </c>
      <c r="P2201" s="136">
        <f t="shared" si="51"/>
        <v>114000</v>
      </c>
      <c r="Q2201" s="89" t="s">
        <v>12043</v>
      </c>
      <c r="R2201" s="119" t="s">
        <v>50963</v>
      </c>
      <c r="S2201" s="214">
        <v>591010000</v>
      </c>
      <c r="T2201" s="217">
        <v>0</v>
      </c>
    </row>
    <row r="2202" spans="2:20" ht="15" customHeight="1">
      <c r="B2202" s="135" t="s">
        <v>53619</v>
      </c>
      <c r="C2202" s="210" t="s">
        <v>44743</v>
      </c>
      <c r="D2202" s="90" t="s">
        <v>12050</v>
      </c>
      <c r="E2202" s="270" t="s">
        <v>53620</v>
      </c>
      <c r="F2202" s="270" t="s">
        <v>53621</v>
      </c>
      <c r="G2202" s="270" t="s">
        <v>53622</v>
      </c>
      <c r="H2202" s="270" t="s">
        <v>53623</v>
      </c>
      <c r="I2202" s="270" t="s">
        <v>53624</v>
      </c>
      <c r="J2202" s="315" t="s">
        <v>53625</v>
      </c>
      <c r="K2202" s="315" t="s">
        <v>53626</v>
      </c>
      <c r="L2202" s="210" t="s">
        <v>45700</v>
      </c>
      <c r="M2202" s="313" t="s">
        <v>47340</v>
      </c>
      <c r="N2202" s="97">
        <v>1</v>
      </c>
      <c r="O2202" s="97">
        <v>70000</v>
      </c>
      <c r="P2202" s="140">
        <f t="shared" si="51"/>
        <v>70000</v>
      </c>
      <c r="Q2202" s="89" t="s">
        <v>12043</v>
      </c>
      <c r="R2202" s="282" t="s">
        <v>43500</v>
      </c>
      <c r="S2202" s="214">
        <v>591010000</v>
      </c>
      <c r="T2202" s="217">
        <v>100</v>
      </c>
    </row>
    <row r="2203" spans="2:20" ht="15" customHeight="1">
      <c r="B2203" s="135" t="s">
        <v>53627</v>
      </c>
      <c r="C2203" s="210" t="s">
        <v>44743</v>
      </c>
      <c r="D2203" s="210" t="s">
        <v>12050</v>
      </c>
      <c r="E2203" s="270" t="s">
        <v>53628</v>
      </c>
      <c r="F2203" s="270" t="s">
        <v>53629</v>
      </c>
      <c r="G2203" s="270" t="s">
        <v>53245</v>
      </c>
      <c r="H2203" s="270" t="s">
        <v>53630</v>
      </c>
      <c r="I2203" s="270" t="s">
        <v>53631</v>
      </c>
      <c r="J2203" s="135" t="s">
        <v>53632</v>
      </c>
      <c r="K2203" s="135" t="s">
        <v>53633</v>
      </c>
      <c r="L2203" s="210" t="s">
        <v>46139</v>
      </c>
      <c r="M2203" s="103" t="s">
        <v>53634</v>
      </c>
      <c r="N2203" s="118">
        <v>300.18</v>
      </c>
      <c r="O2203" s="107">
        <v>1123</v>
      </c>
      <c r="P2203" s="136">
        <f t="shared" si="51"/>
        <v>337102.14</v>
      </c>
      <c r="Q2203" s="89" t="s">
        <v>12043</v>
      </c>
      <c r="R2203" s="282" t="s">
        <v>43540</v>
      </c>
      <c r="S2203" s="214">
        <v>591010000</v>
      </c>
      <c r="T2203" s="217">
        <v>50</v>
      </c>
    </row>
    <row r="2204" spans="2:20" ht="15" customHeight="1">
      <c r="B2204" s="135" t="s">
        <v>53635</v>
      </c>
      <c r="C2204" s="210" t="s">
        <v>44743</v>
      </c>
      <c r="D2204" s="210" t="s">
        <v>12050</v>
      </c>
      <c r="E2204" s="270" t="s">
        <v>53628</v>
      </c>
      <c r="F2204" s="270" t="s">
        <v>53629</v>
      </c>
      <c r="G2204" s="270" t="s">
        <v>53245</v>
      </c>
      <c r="H2204" s="270" t="s">
        <v>53630</v>
      </c>
      <c r="I2204" s="270" t="s">
        <v>53631</v>
      </c>
      <c r="J2204" s="135" t="s">
        <v>53636</v>
      </c>
      <c r="K2204" s="135" t="s">
        <v>53637</v>
      </c>
      <c r="L2204" s="210" t="s">
        <v>46139</v>
      </c>
      <c r="M2204" s="103" t="s">
        <v>53634</v>
      </c>
      <c r="N2204" s="118">
        <v>5081.83</v>
      </c>
      <c r="O2204" s="107">
        <v>1065</v>
      </c>
      <c r="P2204" s="136">
        <f t="shared" si="51"/>
        <v>5412148.9500000002</v>
      </c>
      <c r="Q2204" s="89" t="s">
        <v>12043</v>
      </c>
      <c r="R2204" s="282" t="s">
        <v>43540</v>
      </c>
      <c r="S2204" s="214">
        <v>591010000</v>
      </c>
      <c r="T2204" s="217">
        <v>50</v>
      </c>
    </row>
    <row r="2205" spans="2:20" ht="15" customHeight="1">
      <c r="B2205" s="135" t="s">
        <v>53638</v>
      </c>
      <c r="C2205" s="210" t="s">
        <v>44743</v>
      </c>
      <c r="D2205" s="210" t="s">
        <v>12050</v>
      </c>
      <c r="E2205" s="270" t="s">
        <v>53628</v>
      </c>
      <c r="F2205" s="270" t="s">
        <v>53629</v>
      </c>
      <c r="G2205" s="270" t="s">
        <v>53245</v>
      </c>
      <c r="H2205" s="270" t="s">
        <v>53630</v>
      </c>
      <c r="I2205" s="270" t="s">
        <v>53631</v>
      </c>
      <c r="J2205" s="135" t="s">
        <v>53639</v>
      </c>
      <c r="K2205" s="135" t="s">
        <v>53640</v>
      </c>
      <c r="L2205" s="210" t="s">
        <v>46139</v>
      </c>
      <c r="M2205" s="103" t="s">
        <v>53634</v>
      </c>
      <c r="N2205" s="118">
        <v>1443.94</v>
      </c>
      <c r="O2205" s="107">
        <v>1164</v>
      </c>
      <c r="P2205" s="136">
        <f t="shared" si="51"/>
        <v>1680746.1600000001</v>
      </c>
      <c r="Q2205" s="89" t="s">
        <v>12043</v>
      </c>
      <c r="R2205" s="282" t="s">
        <v>43540</v>
      </c>
      <c r="S2205" s="214">
        <v>591010000</v>
      </c>
      <c r="T2205" s="217">
        <v>50</v>
      </c>
    </row>
    <row r="2206" spans="2:20" ht="15" customHeight="1">
      <c r="B2206" s="135" t="s">
        <v>53641</v>
      </c>
      <c r="C2206" s="210" t="s">
        <v>44743</v>
      </c>
      <c r="D2206" s="210" t="s">
        <v>12050</v>
      </c>
      <c r="E2206" s="270" t="s">
        <v>53628</v>
      </c>
      <c r="F2206" s="270" t="s">
        <v>53629</v>
      </c>
      <c r="G2206" s="270" t="s">
        <v>53245</v>
      </c>
      <c r="H2206" s="270" t="s">
        <v>53630</v>
      </c>
      <c r="I2206" s="270" t="s">
        <v>53631</v>
      </c>
      <c r="J2206" s="135" t="s">
        <v>53642</v>
      </c>
      <c r="K2206" s="135" t="s">
        <v>53643</v>
      </c>
      <c r="L2206" s="210" t="s">
        <v>46139</v>
      </c>
      <c r="M2206" s="103" t="s">
        <v>53634</v>
      </c>
      <c r="N2206" s="118">
        <v>154.63</v>
      </c>
      <c r="O2206" s="107">
        <v>1061</v>
      </c>
      <c r="P2206" s="136">
        <f t="shared" si="51"/>
        <v>164062.43</v>
      </c>
      <c r="Q2206" s="89" t="s">
        <v>12043</v>
      </c>
      <c r="R2206" s="282" t="s">
        <v>43540</v>
      </c>
      <c r="S2206" s="214">
        <v>591010000</v>
      </c>
      <c r="T2206" s="217">
        <v>50</v>
      </c>
    </row>
    <row r="2207" spans="2:20" ht="15" customHeight="1">
      <c r="B2207" s="135" t="s">
        <v>53644</v>
      </c>
      <c r="C2207" s="210" t="s">
        <v>44743</v>
      </c>
      <c r="D2207" s="210" t="s">
        <v>12050</v>
      </c>
      <c r="E2207" s="270" t="s">
        <v>53645</v>
      </c>
      <c r="F2207" s="270" t="s">
        <v>53646</v>
      </c>
      <c r="G2207" s="135" t="s">
        <v>52176</v>
      </c>
      <c r="H2207" s="135" t="s">
        <v>53647</v>
      </c>
      <c r="I2207" s="270" t="s">
        <v>53648</v>
      </c>
      <c r="J2207" s="135" t="s">
        <v>53649</v>
      </c>
      <c r="K2207" s="135" t="s">
        <v>53650</v>
      </c>
      <c r="L2207" s="210" t="s">
        <v>46139</v>
      </c>
      <c r="M2207" s="103" t="s">
        <v>53634</v>
      </c>
      <c r="N2207" s="118">
        <v>3280.12</v>
      </c>
      <c r="O2207" s="107">
        <v>246</v>
      </c>
      <c r="P2207" s="136">
        <f t="shared" si="51"/>
        <v>806909.52</v>
      </c>
      <c r="Q2207" s="89" t="s">
        <v>12043</v>
      </c>
      <c r="R2207" s="282" t="s">
        <v>43540</v>
      </c>
      <c r="S2207" s="214">
        <v>591010000</v>
      </c>
      <c r="T2207" s="217">
        <v>50</v>
      </c>
    </row>
    <row r="2208" spans="2:20" ht="15" customHeight="1">
      <c r="B2208" s="135" t="s">
        <v>53651</v>
      </c>
      <c r="C2208" s="210" t="s">
        <v>44743</v>
      </c>
      <c r="D2208" s="135" t="s">
        <v>12050</v>
      </c>
      <c r="E2208" s="135" t="s">
        <v>53652</v>
      </c>
      <c r="F2208" s="135" t="s">
        <v>51226</v>
      </c>
      <c r="G2208" s="301" t="s">
        <v>47198</v>
      </c>
      <c r="H2208" s="135" t="s">
        <v>53653</v>
      </c>
      <c r="I2208" s="135" t="s">
        <v>53654</v>
      </c>
      <c r="J2208" s="135" t="s">
        <v>53655</v>
      </c>
      <c r="K2208" s="135" t="s">
        <v>53656</v>
      </c>
      <c r="L2208" s="210" t="s">
        <v>45700</v>
      </c>
      <c r="M2208" s="98" t="s">
        <v>43499</v>
      </c>
      <c r="N2208" s="97">
        <v>1</v>
      </c>
      <c r="O2208" s="97">
        <v>68000</v>
      </c>
      <c r="P2208" s="136">
        <f t="shared" si="51"/>
        <v>68000</v>
      </c>
      <c r="Q2208" s="314" t="s">
        <v>53560</v>
      </c>
      <c r="R2208" s="109" t="s">
        <v>47369</v>
      </c>
      <c r="S2208" s="109">
        <v>591010000</v>
      </c>
      <c r="T2208" s="265">
        <v>50</v>
      </c>
    </row>
    <row r="2209" spans="2:20" ht="15" customHeight="1">
      <c r="B2209" s="135" t="s">
        <v>53657</v>
      </c>
      <c r="C2209" s="210" t="s">
        <v>44743</v>
      </c>
      <c r="D2209" s="135" t="s">
        <v>12050</v>
      </c>
      <c r="E2209" s="270" t="s">
        <v>47362</v>
      </c>
      <c r="F2209" s="270" t="s">
        <v>47363</v>
      </c>
      <c r="G2209" s="270" t="s">
        <v>47364</v>
      </c>
      <c r="H2209" s="135" t="s">
        <v>53658</v>
      </c>
      <c r="I2209" s="135" t="s">
        <v>47366</v>
      </c>
      <c r="J2209" s="439" t="s">
        <v>53659</v>
      </c>
      <c r="K2209" s="135" t="s">
        <v>53660</v>
      </c>
      <c r="L2209" s="210" t="s">
        <v>45700</v>
      </c>
      <c r="M2209" s="98" t="s">
        <v>43499</v>
      </c>
      <c r="N2209" s="97">
        <v>1</v>
      </c>
      <c r="O2209" s="115">
        <v>30500</v>
      </c>
      <c r="P2209" s="136">
        <f t="shared" si="51"/>
        <v>30500</v>
      </c>
      <c r="Q2209" s="314" t="s">
        <v>53560</v>
      </c>
      <c r="R2209" s="109" t="s">
        <v>47369</v>
      </c>
      <c r="S2209" s="109">
        <v>591010000</v>
      </c>
      <c r="T2209" s="265">
        <v>50</v>
      </c>
    </row>
    <row r="2210" spans="2:20" ht="15" customHeight="1">
      <c r="B2210" s="135" t="s">
        <v>53661</v>
      </c>
      <c r="C2210" s="210" t="s">
        <v>44743</v>
      </c>
      <c r="D2210" s="404" t="s">
        <v>12050</v>
      </c>
      <c r="E2210" s="135" t="s">
        <v>44019</v>
      </c>
      <c r="F2210" s="135" t="s">
        <v>53662</v>
      </c>
      <c r="G2210" s="135" t="s">
        <v>44020</v>
      </c>
      <c r="H2210" s="135" t="s">
        <v>53663</v>
      </c>
      <c r="I2210" s="135" t="s">
        <v>44021</v>
      </c>
      <c r="J2210" s="301" t="s">
        <v>53664</v>
      </c>
      <c r="K2210" s="135" t="s">
        <v>53665</v>
      </c>
      <c r="L2210" s="210" t="s">
        <v>45700</v>
      </c>
      <c r="M2210" s="98" t="s">
        <v>43499</v>
      </c>
      <c r="N2210" s="115">
        <v>300</v>
      </c>
      <c r="O2210" s="97">
        <v>536.66665999999998</v>
      </c>
      <c r="P2210" s="136">
        <f t="shared" si="51"/>
        <v>160999.99799999999</v>
      </c>
      <c r="Q2210" s="89" t="s">
        <v>53560</v>
      </c>
      <c r="R2210" s="109" t="s">
        <v>53666</v>
      </c>
      <c r="S2210" s="109">
        <v>591010000</v>
      </c>
      <c r="T2210" s="265">
        <v>100</v>
      </c>
    </row>
    <row r="2211" spans="2:20" ht="15" customHeight="1">
      <c r="B2211" s="135" t="s">
        <v>53667</v>
      </c>
      <c r="C2211" s="210" t="s">
        <v>44743</v>
      </c>
      <c r="D2211" s="404" t="s">
        <v>12050</v>
      </c>
      <c r="E2211" s="135" t="s">
        <v>50601</v>
      </c>
      <c r="F2211" s="135" t="s">
        <v>50602</v>
      </c>
      <c r="G2211" s="135" t="s">
        <v>50603</v>
      </c>
      <c r="H2211" s="315" t="s">
        <v>53668</v>
      </c>
      <c r="I2211" s="135" t="s">
        <v>50605</v>
      </c>
      <c r="J2211" s="301" t="s">
        <v>53669</v>
      </c>
      <c r="K2211" s="135" t="s">
        <v>53670</v>
      </c>
      <c r="L2211" s="210" t="s">
        <v>45700</v>
      </c>
      <c r="M2211" s="98" t="s">
        <v>43499</v>
      </c>
      <c r="N2211" s="97">
        <v>16</v>
      </c>
      <c r="O2211" s="97">
        <v>2875</v>
      </c>
      <c r="P2211" s="136">
        <f t="shared" si="51"/>
        <v>46000</v>
      </c>
      <c r="Q2211" s="89" t="s">
        <v>53560</v>
      </c>
      <c r="R2211" s="109" t="s">
        <v>44915</v>
      </c>
      <c r="S2211" s="113">
        <v>591010000</v>
      </c>
      <c r="T2211" s="114">
        <v>100</v>
      </c>
    </row>
    <row r="2212" spans="2:20" ht="15" customHeight="1">
      <c r="B2212" s="135" t="s">
        <v>53671</v>
      </c>
      <c r="C2212" s="135" t="s">
        <v>44743</v>
      </c>
      <c r="D2212" s="135" t="s">
        <v>12050</v>
      </c>
      <c r="E2212" s="135" t="s">
        <v>53672</v>
      </c>
      <c r="F2212" s="135" t="s">
        <v>53673</v>
      </c>
      <c r="G2212" s="135" t="s">
        <v>50036</v>
      </c>
      <c r="H2212" s="135" t="s">
        <v>53674</v>
      </c>
      <c r="I2212" s="135" t="s">
        <v>53675</v>
      </c>
      <c r="J2212" s="135" t="s">
        <v>53676</v>
      </c>
      <c r="K2212" s="135" t="s">
        <v>53677</v>
      </c>
      <c r="L2212" s="135" t="s">
        <v>45700</v>
      </c>
      <c r="M2212" s="94" t="s">
        <v>43499</v>
      </c>
      <c r="N2212" s="115">
        <v>2</v>
      </c>
      <c r="O2212" s="115">
        <v>180400</v>
      </c>
      <c r="P2212" s="136">
        <f t="shared" si="51"/>
        <v>360800</v>
      </c>
      <c r="Q2212" s="109" t="s">
        <v>12043</v>
      </c>
      <c r="R2212" s="109" t="s">
        <v>48674</v>
      </c>
      <c r="S2212" s="109">
        <v>591010000</v>
      </c>
      <c r="T2212" s="109">
        <v>50</v>
      </c>
    </row>
    <row r="2213" spans="2:20" ht="15" customHeight="1">
      <c r="B2213" s="135" t="s">
        <v>53678</v>
      </c>
      <c r="C2213" s="135" t="s">
        <v>44743</v>
      </c>
      <c r="D2213" s="135" t="s">
        <v>12050</v>
      </c>
      <c r="E2213" s="135" t="s">
        <v>43929</v>
      </c>
      <c r="F2213" s="135" t="s">
        <v>47173</v>
      </c>
      <c r="G2213" s="135" t="s">
        <v>43930</v>
      </c>
      <c r="H2213" s="135" t="s">
        <v>53679</v>
      </c>
      <c r="I2213" s="135" t="s">
        <v>43923</v>
      </c>
      <c r="J2213" s="135" t="s">
        <v>53680</v>
      </c>
      <c r="K2213" s="135" t="s">
        <v>53681</v>
      </c>
      <c r="L2213" s="135" t="s">
        <v>45700</v>
      </c>
      <c r="M2213" s="94" t="s">
        <v>43499</v>
      </c>
      <c r="N2213" s="115">
        <v>20</v>
      </c>
      <c r="O2213" s="115">
        <v>2250</v>
      </c>
      <c r="P2213" s="136">
        <f t="shared" si="51"/>
        <v>45000</v>
      </c>
      <c r="Q2213" s="109" t="s">
        <v>12043</v>
      </c>
      <c r="R2213" s="109" t="s">
        <v>48674</v>
      </c>
      <c r="S2213" s="109">
        <v>591010000</v>
      </c>
      <c r="T2213" s="109">
        <v>50</v>
      </c>
    </row>
    <row r="2214" spans="2:20" ht="15" customHeight="1">
      <c r="B2214" s="135" t="s">
        <v>53682</v>
      </c>
      <c r="C2214" s="135" t="s">
        <v>44743</v>
      </c>
      <c r="D2214" s="135" t="s">
        <v>12050</v>
      </c>
      <c r="E2214" s="135" t="s">
        <v>43929</v>
      </c>
      <c r="F2214" s="135" t="s">
        <v>47173</v>
      </c>
      <c r="G2214" s="135" t="s">
        <v>43930</v>
      </c>
      <c r="H2214" s="135" t="s">
        <v>53683</v>
      </c>
      <c r="I2214" s="135" t="s">
        <v>43923</v>
      </c>
      <c r="J2214" s="135" t="s">
        <v>53684</v>
      </c>
      <c r="K2214" s="135" t="s">
        <v>53685</v>
      </c>
      <c r="L2214" s="135" t="s">
        <v>45700</v>
      </c>
      <c r="M2214" s="94" t="s">
        <v>43499</v>
      </c>
      <c r="N2214" s="115">
        <v>10</v>
      </c>
      <c r="O2214" s="115">
        <v>1790</v>
      </c>
      <c r="P2214" s="136">
        <f t="shared" si="51"/>
        <v>17900</v>
      </c>
      <c r="Q2214" s="109" t="s">
        <v>12043</v>
      </c>
      <c r="R2214" s="109" t="s">
        <v>48674</v>
      </c>
      <c r="S2214" s="109">
        <v>591010000</v>
      </c>
      <c r="T2214" s="109">
        <v>50</v>
      </c>
    </row>
    <row r="2215" spans="2:20" ht="15" customHeight="1">
      <c r="B2215" s="135" t="s">
        <v>53686</v>
      </c>
      <c r="C2215" s="135" t="s">
        <v>44743</v>
      </c>
      <c r="D2215" s="135" t="s">
        <v>12050</v>
      </c>
      <c r="E2215" s="135" t="s">
        <v>50236</v>
      </c>
      <c r="F2215" s="135" t="s">
        <v>53687</v>
      </c>
      <c r="G2215" s="135" t="s">
        <v>50238</v>
      </c>
      <c r="H2215" s="135" t="s">
        <v>53688</v>
      </c>
      <c r="I2215" s="135" t="s">
        <v>47519</v>
      </c>
      <c r="J2215" s="135" t="s">
        <v>53689</v>
      </c>
      <c r="K2215" s="135" t="s">
        <v>53690</v>
      </c>
      <c r="L2215" s="135" t="s">
        <v>45700</v>
      </c>
      <c r="M2215" s="94" t="s">
        <v>43499</v>
      </c>
      <c r="N2215" s="115">
        <v>50</v>
      </c>
      <c r="O2215" s="115">
        <v>560</v>
      </c>
      <c r="P2215" s="136">
        <f t="shared" si="51"/>
        <v>28000</v>
      </c>
      <c r="Q2215" s="109" t="s">
        <v>12043</v>
      </c>
      <c r="R2215" s="109" t="s">
        <v>48674</v>
      </c>
      <c r="S2215" s="109">
        <v>591010000</v>
      </c>
      <c r="T2215" s="109">
        <v>50</v>
      </c>
    </row>
    <row r="2216" spans="2:20" ht="15" customHeight="1">
      <c r="B2216" s="135" t="s">
        <v>53691</v>
      </c>
      <c r="C2216" s="135" t="s">
        <v>44743</v>
      </c>
      <c r="D2216" s="135" t="s">
        <v>12050</v>
      </c>
      <c r="E2216" s="135" t="s">
        <v>50236</v>
      </c>
      <c r="F2216" s="135" t="s">
        <v>53687</v>
      </c>
      <c r="G2216" s="135" t="s">
        <v>50238</v>
      </c>
      <c r="H2216" s="135" t="s">
        <v>53688</v>
      </c>
      <c r="I2216" s="135" t="s">
        <v>47519</v>
      </c>
      <c r="J2216" s="135" t="s">
        <v>53692</v>
      </c>
      <c r="K2216" s="135" t="s">
        <v>53693</v>
      </c>
      <c r="L2216" s="135" t="s">
        <v>45700</v>
      </c>
      <c r="M2216" s="94" t="s">
        <v>43499</v>
      </c>
      <c r="N2216" s="115">
        <v>50</v>
      </c>
      <c r="O2216" s="115">
        <v>1790</v>
      </c>
      <c r="P2216" s="136">
        <f t="shared" si="51"/>
        <v>89500</v>
      </c>
      <c r="Q2216" s="109" t="s">
        <v>12043</v>
      </c>
      <c r="R2216" s="109" t="s">
        <v>48674</v>
      </c>
      <c r="S2216" s="109">
        <v>591010000</v>
      </c>
      <c r="T2216" s="109">
        <v>50</v>
      </c>
    </row>
    <row r="2217" spans="2:20" ht="15" customHeight="1">
      <c r="B2217" s="135" t="s">
        <v>53694</v>
      </c>
      <c r="C2217" s="135" t="s">
        <v>44743</v>
      </c>
      <c r="D2217" s="135" t="s">
        <v>12050</v>
      </c>
      <c r="E2217" s="135" t="s">
        <v>47516</v>
      </c>
      <c r="F2217" s="135" t="s">
        <v>53695</v>
      </c>
      <c r="G2217" s="135" t="s">
        <v>43917</v>
      </c>
      <c r="H2217" s="135" t="s">
        <v>50059</v>
      </c>
      <c r="I2217" s="135" t="s">
        <v>47519</v>
      </c>
      <c r="J2217" s="135" t="s">
        <v>53696</v>
      </c>
      <c r="K2217" s="135" t="s">
        <v>53697</v>
      </c>
      <c r="L2217" s="135" t="s">
        <v>45700</v>
      </c>
      <c r="M2217" s="94" t="s">
        <v>43499</v>
      </c>
      <c r="N2217" s="115">
        <v>10</v>
      </c>
      <c r="O2217" s="115">
        <v>560</v>
      </c>
      <c r="P2217" s="136">
        <f t="shared" si="51"/>
        <v>5600</v>
      </c>
      <c r="Q2217" s="109" t="s">
        <v>12043</v>
      </c>
      <c r="R2217" s="109" t="s">
        <v>48674</v>
      </c>
      <c r="S2217" s="109">
        <v>591010000</v>
      </c>
      <c r="T2217" s="109">
        <v>50</v>
      </c>
    </row>
    <row r="2218" spans="2:20" ht="15" customHeight="1">
      <c r="B2218" s="135" t="s">
        <v>53698</v>
      </c>
      <c r="C2218" s="135" t="s">
        <v>44743</v>
      </c>
      <c r="D2218" s="135" t="s">
        <v>12050</v>
      </c>
      <c r="E2218" s="135" t="s">
        <v>47516</v>
      </c>
      <c r="F2218" s="135" t="s">
        <v>53695</v>
      </c>
      <c r="G2218" s="135" t="s">
        <v>43917</v>
      </c>
      <c r="H2218" s="135" t="s">
        <v>50059</v>
      </c>
      <c r="I2218" s="135" t="s">
        <v>47519</v>
      </c>
      <c r="J2218" s="135" t="s">
        <v>53699</v>
      </c>
      <c r="K2218" s="135" t="s">
        <v>53700</v>
      </c>
      <c r="L2218" s="135" t="s">
        <v>45700</v>
      </c>
      <c r="M2218" s="94" t="s">
        <v>43499</v>
      </c>
      <c r="N2218" s="115">
        <v>10</v>
      </c>
      <c r="O2218" s="115">
        <v>536</v>
      </c>
      <c r="P2218" s="136">
        <f t="shared" si="51"/>
        <v>5360</v>
      </c>
      <c r="Q2218" s="109" t="s">
        <v>12043</v>
      </c>
      <c r="R2218" s="109" t="s">
        <v>48674</v>
      </c>
      <c r="S2218" s="109">
        <v>591010000</v>
      </c>
      <c r="T2218" s="109">
        <v>50</v>
      </c>
    </row>
    <row r="2219" spans="2:20" ht="15" customHeight="1">
      <c r="B2219" s="135" t="s">
        <v>53701</v>
      </c>
      <c r="C2219" s="135" t="s">
        <v>44743</v>
      </c>
      <c r="D2219" s="135" t="s">
        <v>12050</v>
      </c>
      <c r="E2219" s="135" t="s">
        <v>47516</v>
      </c>
      <c r="F2219" s="135" t="s">
        <v>53695</v>
      </c>
      <c r="G2219" s="135" t="s">
        <v>43917</v>
      </c>
      <c r="H2219" s="135" t="s">
        <v>53688</v>
      </c>
      <c r="I2219" s="135" t="s">
        <v>47519</v>
      </c>
      <c r="J2219" s="135" t="s">
        <v>53702</v>
      </c>
      <c r="K2219" s="135" t="s">
        <v>53703</v>
      </c>
      <c r="L2219" s="135" t="s">
        <v>45700</v>
      </c>
      <c r="M2219" s="94" t="s">
        <v>43499</v>
      </c>
      <c r="N2219" s="115">
        <v>20</v>
      </c>
      <c r="O2219" s="115">
        <v>536</v>
      </c>
      <c r="P2219" s="136">
        <f t="shared" si="51"/>
        <v>10720</v>
      </c>
      <c r="Q2219" s="109" t="s">
        <v>12043</v>
      </c>
      <c r="R2219" s="109" t="s">
        <v>48674</v>
      </c>
      <c r="S2219" s="109">
        <v>591010000</v>
      </c>
      <c r="T2219" s="109">
        <v>50</v>
      </c>
    </row>
    <row r="2220" spans="2:20" ht="15" customHeight="1">
      <c r="B2220" s="135" t="s">
        <v>53704</v>
      </c>
      <c r="C2220" s="135" t="s">
        <v>44743</v>
      </c>
      <c r="D2220" s="135" t="s">
        <v>12050</v>
      </c>
      <c r="E2220" s="135" t="s">
        <v>47516</v>
      </c>
      <c r="F2220" s="135" t="s">
        <v>53695</v>
      </c>
      <c r="G2220" s="135" t="s">
        <v>43917</v>
      </c>
      <c r="H2220" s="135" t="s">
        <v>50059</v>
      </c>
      <c r="I2220" s="135" t="s">
        <v>47519</v>
      </c>
      <c r="J2220" s="135" t="s">
        <v>53705</v>
      </c>
      <c r="K2220" s="135" t="s">
        <v>53706</v>
      </c>
      <c r="L2220" s="135" t="s">
        <v>45700</v>
      </c>
      <c r="M2220" s="94" t="s">
        <v>43499</v>
      </c>
      <c r="N2220" s="115">
        <v>10</v>
      </c>
      <c r="O2220" s="115">
        <v>536</v>
      </c>
      <c r="P2220" s="136">
        <f t="shared" si="51"/>
        <v>5360</v>
      </c>
      <c r="Q2220" s="109" t="s">
        <v>12043</v>
      </c>
      <c r="R2220" s="109" t="s">
        <v>48674</v>
      </c>
      <c r="S2220" s="109">
        <v>591010000</v>
      </c>
      <c r="T2220" s="109">
        <v>50</v>
      </c>
    </row>
    <row r="2221" spans="2:20" ht="15" customHeight="1">
      <c r="B2221" s="135" t="s">
        <v>53707</v>
      </c>
      <c r="C2221" s="135" t="s">
        <v>44743</v>
      </c>
      <c r="D2221" s="135" t="s">
        <v>12050</v>
      </c>
      <c r="E2221" s="135" t="s">
        <v>47516</v>
      </c>
      <c r="F2221" s="135" t="s">
        <v>53695</v>
      </c>
      <c r="G2221" s="135" t="s">
        <v>43917</v>
      </c>
      <c r="H2221" s="135" t="s">
        <v>50059</v>
      </c>
      <c r="I2221" s="135" t="s">
        <v>47519</v>
      </c>
      <c r="J2221" s="135" t="s">
        <v>53708</v>
      </c>
      <c r="K2221" s="135" t="s">
        <v>53709</v>
      </c>
      <c r="L2221" s="135" t="s">
        <v>45700</v>
      </c>
      <c r="M2221" s="94" t="s">
        <v>43499</v>
      </c>
      <c r="N2221" s="115">
        <v>10</v>
      </c>
      <c r="O2221" s="115">
        <v>715</v>
      </c>
      <c r="P2221" s="136">
        <f t="shared" si="51"/>
        <v>7150</v>
      </c>
      <c r="Q2221" s="109" t="s">
        <v>12043</v>
      </c>
      <c r="R2221" s="109" t="s">
        <v>48674</v>
      </c>
      <c r="S2221" s="109">
        <v>591010000</v>
      </c>
      <c r="T2221" s="109">
        <v>50</v>
      </c>
    </row>
    <row r="2222" spans="2:20" ht="15" customHeight="1">
      <c r="B2222" s="135" t="s">
        <v>53710</v>
      </c>
      <c r="C2222" s="135" t="s">
        <v>44743</v>
      </c>
      <c r="D2222" s="135" t="s">
        <v>12050</v>
      </c>
      <c r="E2222" s="135" t="s">
        <v>47516</v>
      </c>
      <c r="F2222" s="135" t="s">
        <v>53695</v>
      </c>
      <c r="G2222" s="135" t="s">
        <v>43917</v>
      </c>
      <c r="H2222" s="135" t="s">
        <v>53688</v>
      </c>
      <c r="I2222" s="135" t="s">
        <v>47519</v>
      </c>
      <c r="J2222" s="135" t="s">
        <v>53711</v>
      </c>
      <c r="K2222" s="135" t="s">
        <v>53712</v>
      </c>
      <c r="L2222" s="135" t="s">
        <v>45700</v>
      </c>
      <c r="M2222" s="94" t="s">
        <v>43499</v>
      </c>
      <c r="N2222" s="115">
        <v>10</v>
      </c>
      <c r="O2222" s="115">
        <v>715</v>
      </c>
      <c r="P2222" s="136">
        <f t="shared" si="51"/>
        <v>7150</v>
      </c>
      <c r="Q2222" s="109" t="s">
        <v>12043</v>
      </c>
      <c r="R2222" s="109" t="s">
        <v>48674</v>
      </c>
      <c r="S2222" s="109">
        <v>591010000</v>
      </c>
      <c r="T2222" s="109">
        <v>50</v>
      </c>
    </row>
    <row r="2223" spans="2:20" ht="15" customHeight="1">
      <c r="B2223" s="135" t="s">
        <v>53713</v>
      </c>
      <c r="C2223" s="135" t="s">
        <v>44743</v>
      </c>
      <c r="D2223" s="135" t="s">
        <v>12050</v>
      </c>
      <c r="E2223" s="135" t="s">
        <v>43925</v>
      </c>
      <c r="F2223" s="135" t="s">
        <v>53714</v>
      </c>
      <c r="G2223" s="135" t="s">
        <v>43926</v>
      </c>
      <c r="H2223" s="135" t="s">
        <v>53715</v>
      </c>
      <c r="I2223" s="135" t="s">
        <v>43918</v>
      </c>
      <c r="J2223" s="135" t="s">
        <v>53716</v>
      </c>
      <c r="K2223" s="135" t="s">
        <v>53717</v>
      </c>
      <c r="L2223" s="135" t="s">
        <v>45700</v>
      </c>
      <c r="M2223" s="94" t="s">
        <v>43499</v>
      </c>
      <c r="N2223" s="115">
        <v>15</v>
      </c>
      <c r="O2223" s="115">
        <v>1790</v>
      </c>
      <c r="P2223" s="136">
        <f t="shared" si="51"/>
        <v>26850</v>
      </c>
      <c r="Q2223" s="109" t="s">
        <v>12043</v>
      </c>
      <c r="R2223" s="109" t="s">
        <v>48674</v>
      </c>
      <c r="S2223" s="109">
        <v>591010000</v>
      </c>
      <c r="T2223" s="109">
        <v>50</v>
      </c>
    </row>
    <row r="2224" spans="2:20" ht="15" customHeight="1">
      <c r="B2224" s="135" t="s">
        <v>53718</v>
      </c>
      <c r="C2224" s="210" t="s">
        <v>44743</v>
      </c>
      <c r="D2224" s="210" t="s">
        <v>12050</v>
      </c>
      <c r="E2224" s="211" t="s">
        <v>44354</v>
      </c>
      <c r="F2224" s="135" t="s">
        <v>44355</v>
      </c>
      <c r="G2224" s="210" t="s">
        <v>44355</v>
      </c>
      <c r="H2224" s="212" t="s">
        <v>48925</v>
      </c>
      <c r="I2224" s="210" t="s">
        <v>44356</v>
      </c>
      <c r="J2224" s="212"/>
      <c r="K2224" s="210"/>
      <c r="L2224" s="210" t="s">
        <v>46142</v>
      </c>
      <c r="M2224" s="82" t="s">
        <v>44163</v>
      </c>
      <c r="N2224" s="91">
        <v>23000</v>
      </c>
      <c r="O2224" s="91">
        <v>140</v>
      </c>
      <c r="P2224" s="97">
        <f>IFERROR(N2224*O2224,0)</f>
        <v>3220000</v>
      </c>
      <c r="Q2224" s="89" t="s">
        <v>12043</v>
      </c>
      <c r="R2224" s="89" t="s">
        <v>44310</v>
      </c>
      <c r="S2224" s="129">
        <v>591010000</v>
      </c>
      <c r="T2224" s="93">
        <v>100</v>
      </c>
    </row>
    <row r="2225" spans="2:20" ht="15" customHeight="1">
      <c r="B2225" s="135" t="s">
        <v>53719</v>
      </c>
      <c r="C2225" s="210" t="s">
        <v>44743</v>
      </c>
      <c r="D2225" s="210" t="s">
        <v>12050</v>
      </c>
      <c r="E2225" s="211" t="s">
        <v>44349</v>
      </c>
      <c r="F2225" s="135" t="s">
        <v>48927</v>
      </c>
      <c r="G2225" s="210" t="s">
        <v>44351</v>
      </c>
      <c r="H2225" s="212" t="s">
        <v>48928</v>
      </c>
      <c r="I2225" s="210" t="s">
        <v>44353</v>
      </c>
      <c r="J2225" s="212"/>
      <c r="K2225" s="210"/>
      <c r="L2225" s="210" t="s">
        <v>46142</v>
      </c>
      <c r="M2225" s="82" t="s">
        <v>44163</v>
      </c>
      <c r="N2225" s="91">
        <v>8000</v>
      </c>
      <c r="O2225" s="91">
        <v>180</v>
      </c>
      <c r="P2225" s="97">
        <f>IFERROR(N2225*O2225,0)</f>
        <v>1440000</v>
      </c>
      <c r="Q2225" s="89" t="s">
        <v>12043</v>
      </c>
      <c r="R2225" s="89" t="s">
        <v>44310</v>
      </c>
      <c r="S2225" s="129">
        <v>591010000</v>
      </c>
      <c r="T2225" s="93">
        <v>100</v>
      </c>
    </row>
    <row r="2226" spans="2:20" ht="15" customHeight="1">
      <c r="B2226" s="135" t="s">
        <v>53740</v>
      </c>
      <c r="C2226" s="210" t="s">
        <v>44743</v>
      </c>
      <c r="D2226" s="210" t="s">
        <v>12050</v>
      </c>
      <c r="E2226" s="270" t="s">
        <v>53741</v>
      </c>
      <c r="F2226" s="270" t="s">
        <v>53742</v>
      </c>
      <c r="G2226" s="270" t="s">
        <v>53743</v>
      </c>
      <c r="H2226" s="270" t="s">
        <v>53744</v>
      </c>
      <c r="I2226" s="270" t="s">
        <v>53745</v>
      </c>
      <c r="J2226" s="135"/>
      <c r="K2226" s="135"/>
      <c r="L2226" s="210" t="s">
        <v>45700</v>
      </c>
      <c r="M2226" s="312" t="s">
        <v>43499</v>
      </c>
      <c r="N2226" s="316">
        <v>35</v>
      </c>
      <c r="O2226" s="107">
        <v>163</v>
      </c>
      <c r="P2226" s="97">
        <f>IFERROR(N2226*O2226,0)</f>
        <v>5705</v>
      </c>
      <c r="Q2226" s="89" t="s">
        <v>12043</v>
      </c>
      <c r="R2226" s="109" t="s">
        <v>43872</v>
      </c>
      <c r="S2226" s="109">
        <v>591010000</v>
      </c>
      <c r="T2226" s="109">
        <v>30</v>
      </c>
    </row>
    <row r="2227" spans="2:20" ht="15" customHeight="1">
      <c r="B2227" s="135" t="s">
        <v>53746</v>
      </c>
      <c r="C2227" s="210" t="s">
        <v>44743</v>
      </c>
      <c r="D2227" s="210" t="s">
        <v>12050</v>
      </c>
      <c r="E2227" s="270" t="s">
        <v>53747</v>
      </c>
      <c r="F2227" s="270" t="s">
        <v>53748</v>
      </c>
      <c r="G2227" s="270" t="s">
        <v>53749</v>
      </c>
      <c r="H2227" s="270" t="s">
        <v>53750</v>
      </c>
      <c r="I2227" s="270" t="s">
        <v>53751</v>
      </c>
      <c r="J2227" s="135"/>
      <c r="K2227" s="135"/>
      <c r="L2227" s="210" t="s">
        <v>45700</v>
      </c>
      <c r="M2227" s="312" t="s">
        <v>48486</v>
      </c>
      <c r="N2227" s="316">
        <v>32</v>
      </c>
      <c r="O2227" s="107">
        <v>565</v>
      </c>
      <c r="P2227" s="97">
        <f t="shared" ref="P2227:P2290" si="52">IFERROR(N2227*O2227,0)</f>
        <v>18080</v>
      </c>
      <c r="Q2227" s="89" t="s">
        <v>12043</v>
      </c>
      <c r="R2227" s="109" t="s">
        <v>43872</v>
      </c>
      <c r="S2227" s="109">
        <v>591010000</v>
      </c>
      <c r="T2227" s="109">
        <v>30</v>
      </c>
    </row>
    <row r="2228" spans="2:20" ht="15" customHeight="1">
      <c r="B2228" s="135" t="s">
        <v>53752</v>
      </c>
      <c r="C2228" s="210" t="s">
        <v>44743</v>
      </c>
      <c r="D2228" s="210" t="s">
        <v>12050</v>
      </c>
      <c r="E2228" s="270" t="s">
        <v>53753</v>
      </c>
      <c r="F2228" s="270" t="s">
        <v>53754</v>
      </c>
      <c r="G2228" s="270" t="s">
        <v>53755</v>
      </c>
      <c r="H2228" s="270" t="s">
        <v>53756</v>
      </c>
      <c r="I2228" s="270" t="s">
        <v>53757</v>
      </c>
      <c r="J2228" s="135"/>
      <c r="K2228" s="135"/>
      <c r="L2228" s="210" t="s">
        <v>45700</v>
      </c>
      <c r="M2228" s="312" t="s">
        <v>43499</v>
      </c>
      <c r="N2228" s="316">
        <v>3</v>
      </c>
      <c r="O2228" s="107">
        <v>515</v>
      </c>
      <c r="P2228" s="97">
        <f t="shared" si="52"/>
        <v>1545</v>
      </c>
      <c r="Q2228" s="89" t="s">
        <v>12043</v>
      </c>
      <c r="R2228" s="109" t="s">
        <v>43872</v>
      </c>
      <c r="S2228" s="109">
        <v>591010000</v>
      </c>
      <c r="T2228" s="109">
        <v>30</v>
      </c>
    </row>
    <row r="2229" spans="2:20" ht="15" customHeight="1">
      <c r="B2229" s="135" t="s">
        <v>53758</v>
      </c>
      <c r="C2229" s="210" t="s">
        <v>44743</v>
      </c>
      <c r="D2229" s="210" t="s">
        <v>12050</v>
      </c>
      <c r="E2229" s="270" t="s">
        <v>53759</v>
      </c>
      <c r="F2229" s="270" t="s">
        <v>53760</v>
      </c>
      <c r="G2229" s="270" t="s">
        <v>53749</v>
      </c>
      <c r="H2229" s="270" t="s">
        <v>53761</v>
      </c>
      <c r="I2229" s="270" t="s">
        <v>53762</v>
      </c>
      <c r="J2229" s="135"/>
      <c r="K2229" s="135"/>
      <c r="L2229" s="210" t="s">
        <v>45700</v>
      </c>
      <c r="M2229" s="103" t="s">
        <v>48486</v>
      </c>
      <c r="N2229" s="316">
        <v>90</v>
      </c>
      <c r="O2229" s="107">
        <v>110</v>
      </c>
      <c r="P2229" s="97">
        <f t="shared" si="52"/>
        <v>9900</v>
      </c>
      <c r="Q2229" s="89" t="s">
        <v>12043</v>
      </c>
      <c r="R2229" s="109" t="s">
        <v>43872</v>
      </c>
      <c r="S2229" s="109">
        <v>591010000</v>
      </c>
      <c r="T2229" s="109">
        <v>30</v>
      </c>
    </row>
    <row r="2230" spans="2:20" ht="15" customHeight="1">
      <c r="B2230" s="135" t="s">
        <v>53763</v>
      </c>
      <c r="C2230" s="210" t="s">
        <v>44743</v>
      </c>
      <c r="D2230" s="210" t="s">
        <v>12050</v>
      </c>
      <c r="E2230" s="270" t="s">
        <v>53764</v>
      </c>
      <c r="F2230" s="270" t="s">
        <v>53765</v>
      </c>
      <c r="G2230" s="270" t="s">
        <v>53766</v>
      </c>
      <c r="H2230" s="270" t="s">
        <v>53767</v>
      </c>
      <c r="I2230" s="270" t="s">
        <v>53768</v>
      </c>
      <c r="J2230" s="135" t="s">
        <v>53769</v>
      </c>
      <c r="K2230" s="135" t="s">
        <v>53769</v>
      </c>
      <c r="L2230" s="210" t="s">
        <v>45700</v>
      </c>
      <c r="M2230" s="312" t="s">
        <v>43499</v>
      </c>
      <c r="N2230" s="317">
        <v>22</v>
      </c>
      <c r="O2230" s="97">
        <v>1430</v>
      </c>
      <c r="P2230" s="97">
        <f t="shared" si="52"/>
        <v>31460</v>
      </c>
      <c r="Q2230" s="89" t="s">
        <v>12043</v>
      </c>
      <c r="R2230" s="109" t="s">
        <v>43872</v>
      </c>
      <c r="S2230" s="109">
        <v>591010000</v>
      </c>
      <c r="T2230" s="109">
        <v>30</v>
      </c>
    </row>
    <row r="2231" spans="2:20" ht="15" customHeight="1">
      <c r="B2231" s="135" t="s">
        <v>53770</v>
      </c>
      <c r="C2231" s="210" t="s">
        <v>44743</v>
      </c>
      <c r="D2231" s="210" t="s">
        <v>12050</v>
      </c>
      <c r="E2231" s="270" t="s">
        <v>53771</v>
      </c>
      <c r="F2231" s="270" t="s">
        <v>53772</v>
      </c>
      <c r="G2231" s="270" t="s">
        <v>53773</v>
      </c>
      <c r="H2231" s="270" t="s">
        <v>53774</v>
      </c>
      <c r="I2231" s="270" t="s">
        <v>53775</v>
      </c>
      <c r="J2231" s="135"/>
      <c r="K2231" s="135"/>
      <c r="L2231" s="210" t="s">
        <v>45700</v>
      </c>
      <c r="M2231" s="312" t="s">
        <v>43499</v>
      </c>
      <c r="N2231" s="97">
        <v>15</v>
      </c>
      <c r="O2231" s="97">
        <v>100</v>
      </c>
      <c r="P2231" s="97">
        <f t="shared" si="52"/>
        <v>1500</v>
      </c>
      <c r="Q2231" s="89" t="s">
        <v>12043</v>
      </c>
      <c r="R2231" s="109" t="s">
        <v>43872</v>
      </c>
      <c r="S2231" s="109">
        <v>591010000</v>
      </c>
      <c r="T2231" s="109">
        <v>30</v>
      </c>
    </row>
    <row r="2232" spans="2:20" ht="15" customHeight="1">
      <c r="B2232" s="135" t="s">
        <v>53776</v>
      </c>
      <c r="C2232" s="210" t="s">
        <v>44743</v>
      </c>
      <c r="D2232" s="210" t="s">
        <v>12050</v>
      </c>
      <c r="E2232" s="270" t="s">
        <v>53777</v>
      </c>
      <c r="F2232" s="270" t="s">
        <v>51209</v>
      </c>
      <c r="G2232" s="270" t="s">
        <v>51209</v>
      </c>
      <c r="H2232" s="270" t="s">
        <v>53778</v>
      </c>
      <c r="I2232" s="270" t="s">
        <v>53779</v>
      </c>
      <c r="J2232" s="135" t="s">
        <v>53780</v>
      </c>
      <c r="K2232" s="135" t="s">
        <v>53781</v>
      </c>
      <c r="L2232" s="210" t="s">
        <v>45700</v>
      </c>
      <c r="M2232" s="312" t="s">
        <v>43499</v>
      </c>
      <c r="N2232" s="97">
        <v>6</v>
      </c>
      <c r="O2232" s="97">
        <v>3395</v>
      </c>
      <c r="P2232" s="97">
        <f t="shared" si="52"/>
        <v>20370</v>
      </c>
      <c r="Q2232" s="89" t="s">
        <v>12043</v>
      </c>
      <c r="R2232" s="109" t="s">
        <v>43872</v>
      </c>
      <c r="S2232" s="109">
        <v>591010000</v>
      </c>
      <c r="T2232" s="109">
        <v>30</v>
      </c>
    </row>
    <row r="2233" spans="2:20" ht="15" customHeight="1">
      <c r="B2233" s="135" t="s">
        <v>53782</v>
      </c>
      <c r="C2233" s="210" t="s">
        <v>44743</v>
      </c>
      <c r="D2233" s="210" t="s">
        <v>12050</v>
      </c>
      <c r="E2233" s="270" t="s">
        <v>53783</v>
      </c>
      <c r="F2233" s="270" t="s">
        <v>53784</v>
      </c>
      <c r="G2233" s="270" t="s">
        <v>51209</v>
      </c>
      <c r="H2233" s="270" t="s">
        <v>53785</v>
      </c>
      <c r="I2233" s="270" t="s">
        <v>53786</v>
      </c>
      <c r="J2233" s="135"/>
      <c r="K2233" s="135"/>
      <c r="L2233" s="210" t="s">
        <v>45700</v>
      </c>
      <c r="M2233" s="312" t="s">
        <v>43499</v>
      </c>
      <c r="N2233" s="97">
        <v>10</v>
      </c>
      <c r="O2233" s="97">
        <v>520</v>
      </c>
      <c r="P2233" s="97">
        <f t="shared" si="52"/>
        <v>5200</v>
      </c>
      <c r="Q2233" s="89" t="s">
        <v>12043</v>
      </c>
      <c r="R2233" s="109" t="s">
        <v>43872</v>
      </c>
      <c r="S2233" s="109">
        <v>591010000</v>
      </c>
      <c r="T2233" s="109">
        <v>30</v>
      </c>
    </row>
    <row r="2234" spans="2:20" ht="15" customHeight="1">
      <c r="B2234" s="135" t="s">
        <v>53787</v>
      </c>
      <c r="C2234" s="210" t="s">
        <v>44743</v>
      </c>
      <c r="D2234" s="210" t="s">
        <v>12050</v>
      </c>
      <c r="E2234" s="270" t="s">
        <v>53788</v>
      </c>
      <c r="F2234" s="270" t="s">
        <v>53789</v>
      </c>
      <c r="G2234" s="270" t="s">
        <v>48606</v>
      </c>
      <c r="H2234" s="270" t="s">
        <v>53790</v>
      </c>
      <c r="I2234" s="270" t="s">
        <v>46330</v>
      </c>
      <c r="J2234" s="135"/>
      <c r="K2234" s="135"/>
      <c r="L2234" s="210" t="s">
        <v>45700</v>
      </c>
      <c r="M2234" s="312" t="s">
        <v>43499</v>
      </c>
      <c r="N2234" s="97">
        <v>10</v>
      </c>
      <c r="O2234" s="97">
        <v>560</v>
      </c>
      <c r="P2234" s="97">
        <f t="shared" si="52"/>
        <v>5600</v>
      </c>
      <c r="Q2234" s="89" t="s">
        <v>12043</v>
      </c>
      <c r="R2234" s="109" t="s">
        <v>43872</v>
      </c>
      <c r="S2234" s="109">
        <v>591010000</v>
      </c>
      <c r="T2234" s="109">
        <v>30</v>
      </c>
    </row>
    <row r="2235" spans="2:20" ht="15" customHeight="1">
      <c r="B2235" s="135" t="s">
        <v>53791</v>
      </c>
      <c r="C2235" s="210" t="s">
        <v>44743</v>
      </c>
      <c r="D2235" s="210" t="s">
        <v>12050</v>
      </c>
      <c r="E2235" s="270" t="s">
        <v>53792</v>
      </c>
      <c r="F2235" s="270" t="s">
        <v>53793</v>
      </c>
      <c r="G2235" s="270" t="s">
        <v>53794</v>
      </c>
      <c r="H2235" s="270" t="s">
        <v>53795</v>
      </c>
      <c r="I2235" s="270" t="s">
        <v>53796</v>
      </c>
      <c r="J2235" s="135"/>
      <c r="K2235" s="135"/>
      <c r="L2235" s="210" t="s">
        <v>45700</v>
      </c>
      <c r="M2235" s="312" t="s">
        <v>43499</v>
      </c>
      <c r="N2235" s="97">
        <v>31</v>
      </c>
      <c r="O2235" s="97">
        <v>92</v>
      </c>
      <c r="P2235" s="97">
        <f t="shared" si="52"/>
        <v>2852</v>
      </c>
      <c r="Q2235" s="89" t="s">
        <v>12043</v>
      </c>
      <c r="R2235" s="109" t="s">
        <v>43872</v>
      </c>
      <c r="S2235" s="109">
        <v>591010000</v>
      </c>
      <c r="T2235" s="109">
        <v>30</v>
      </c>
    </row>
    <row r="2236" spans="2:20" ht="15" customHeight="1">
      <c r="B2236" s="135" t="s">
        <v>53797</v>
      </c>
      <c r="C2236" s="210" t="s">
        <v>44743</v>
      </c>
      <c r="D2236" s="210" t="s">
        <v>12050</v>
      </c>
      <c r="E2236" s="270" t="s">
        <v>53798</v>
      </c>
      <c r="F2236" s="270" t="s">
        <v>53799</v>
      </c>
      <c r="G2236" s="270" t="s">
        <v>53794</v>
      </c>
      <c r="H2236" s="270" t="s">
        <v>53800</v>
      </c>
      <c r="I2236" s="270" t="s">
        <v>53801</v>
      </c>
      <c r="J2236" s="135"/>
      <c r="K2236" s="135"/>
      <c r="L2236" s="210" t="s">
        <v>45700</v>
      </c>
      <c r="M2236" s="312" t="s">
        <v>43499</v>
      </c>
      <c r="N2236" s="97">
        <v>24</v>
      </c>
      <c r="O2236" s="97">
        <v>119</v>
      </c>
      <c r="P2236" s="97">
        <f t="shared" si="52"/>
        <v>2856</v>
      </c>
      <c r="Q2236" s="89" t="s">
        <v>12043</v>
      </c>
      <c r="R2236" s="109" t="s">
        <v>43872</v>
      </c>
      <c r="S2236" s="109">
        <v>591010000</v>
      </c>
      <c r="T2236" s="109">
        <v>30</v>
      </c>
    </row>
    <row r="2237" spans="2:20" ht="15" customHeight="1">
      <c r="B2237" s="135" t="s">
        <v>53802</v>
      </c>
      <c r="C2237" s="210" t="s">
        <v>44743</v>
      </c>
      <c r="D2237" s="210" t="s">
        <v>12050</v>
      </c>
      <c r="E2237" s="270" t="s">
        <v>53803</v>
      </c>
      <c r="F2237" s="270" t="s">
        <v>53793</v>
      </c>
      <c r="G2237" s="270" t="s">
        <v>53794</v>
      </c>
      <c r="H2237" s="270" t="s">
        <v>53804</v>
      </c>
      <c r="I2237" s="270" t="s">
        <v>53805</v>
      </c>
      <c r="J2237" s="135" t="s">
        <v>53806</v>
      </c>
      <c r="K2237" s="135" t="s">
        <v>53806</v>
      </c>
      <c r="L2237" s="210" t="s">
        <v>45700</v>
      </c>
      <c r="M2237" s="312" t="s">
        <v>43499</v>
      </c>
      <c r="N2237" s="97">
        <v>15</v>
      </c>
      <c r="O2237" s="97">
        <v>1117</v>
      </c>
      <c r="P2237" s="97">
        <f t="shared" si="52"/>
        <v>16755</v>
      </c>
      <c r="Q2237" s="89" t="s">
        <v>12043</v>
      </c>
      <c r="R2237" s="109" t="s">
        <v>43872</v>
      </c>
      <c r="S2237" s="109">
        <v>591010000</v>
      </c>
      <c r="T2237" s="109">
        <v>30</v>
      </c>
    </row>
    <row r="2238" spans="2:20" ht="15" customHeight="1">
      <c r="B2238" s="135" t="s">
        <v>53807</v>
      </c>
      <c r="C2238" s="210" t="s">
        <v>44743</v>
      </c>
      <c r="D2238" s="210" t="s">
        <v>12050</v>
      </c>
      <c r="E2238" s="270" t="s">
        <v>53808</v>
      </c>
      <c r="F2238" s="270" t="s">
        <v>53809</v>
      </c>
      <c r="G2238" s="270" t="s">
        <v>53794</v>
      </c>
      <c r="H2238" s="270" t="s">
        <v>53810</v>
      </c>
      <c r="I2238" s="270" t="s">
        <v>46330</v>
      </c>
      <c r="J2238" s="270" t="s">
        <v>53811</v>
      </c>
      <c r="K2238" s="270" t="s">
        <v>53811</v>
      </c>
      <c r="L2238" s="210" t="s">
        <v>45700</v>
      </c>
      <c r="M2238" s="312" t="s">
        <v>43499</v>
      </c>
      <c r="N2238" s="97">
        <v>5</v>
      </c>
      <c r="O2238" s="97">
        <v>316</v>
      </c>
      <c r="P2238" s="97">
        <f t="shared" si="52"/>
        <v>1580</v>
      </c>
      <c r="Q2238" s="89" t="s">
        <v>12043</v>
      </c>
      <c r="R2238" s="109" t="s">
        <v>43872</v>
      </c>
      <c r="S2238" s="109">
        <v>591010000</v>
      </c>
      <c r="T2238" s="109">
        <v>30</v>
      </c>
    </row>
    <row r="2239" spans="2:20" ht="15" customHeight="1">
      <c r="B2239" s="135" t="s">
        <v>53812</v>
      </c>
      <c r="C2239" s="210" t="s">
        <v>44743</v>
      </c>
      <c r="D2239" s="210" t="s">
        <v>12050</v>
      </c>
      <c r="E2239" s="270" t="s">
        <v>53813</v>
      </c>
      <c r="F2239" s="270" t="s">
        <v>53814</v>
      </c>
      <c r="G2239" s="270" t="s">
        <v>44945</v>
      </c>
      <c r="H2239" s="270" t="s">
        <v>53815</v>
      </c>
      <c r="I2239" s="270" t="s">
        <v>53816</v>
      </c>
      <c r="J2239" s="135"/>
      <c r="K2239" s="135"/>
      <c r="L2239" s="210" t="s">
        <v>45700</v>
      </c>
      <c r="M2239" s="312" t="s">
        <v>43499</v>
      </c>
      <c r="N2239" s="97">
        <v>138</v>
      </c>
      <c r="O2239" s="97">
        <v>48</v>
      </c>
      <c r="P2239" s="97">
        <f t="shared" si="52"/>
        <v>6624</v>
      </c>
      <c r="Q2239" s="89" t="s">
        <v>12043</v>
      </c>
      <c r="R2239" s="109" t="s">
        <v>43872</v>
      </c>
      <c r="S2239" s="109">
        <v>591010000</v>
      </c>
      <c r="T2239" s="109">
        <v>30</v>
      </c>
    </row>
    <row r="2240" spans="2:20" ht="15" customHeight="1">
      <c r="B2240" s="135" t="s">
        <v>53817</v>
      </c>
      <c r="C2240" s="210" t="s">
        <v>44743</v>
      </c>
      <c r="D2240" s="210" t="s">
        <v>12050</v>
      </c>
      <c r="E2240" s="270" t="s">
        <v>53818</v>
      </c>
      <c r="F2240" s="270" t="s">
        <v>53461</v>
      </c>
      <c r="G2240" s="270" t="s">
        <v>44945</v>
      </c>
      <c r="H2240" s="270" t="s">
        <v>53819</v>
      </c>
      <c r="I2240" s="270" t="s">
        <v>53820</v>
      </c>
      <c r="J2240" s="135"/>
      <c r="K2240" s="135"/>
      <c r="L2240" s="210" t="s">
        <v>45700</v>
      </c>
      <c r="M2240" s="312" t="s">
        <v>43499</v>
      </c>
      <c r="N2240" s="97">
        <v>40</v>
      </c>
      <c r="O2240" s="97">
        <v>333</v>
      </c>
      <c r="P2240" s="97">
        <f t="shared" si="52"/>
        <v>13320</v>
      </c>
      <c r="Q2240" s="89" t="s">
        <v>12043</v>
      </c>
      <c r="R2240" s="109" t="s">
        <v>43872</v>
      </c>
      <c r="S2240" s="109">
        <v>591010000</v>
      </c>
      <c r="T2240" s="109">
        <v>30</v>
      </c>
    </row>
    <row r="2241" spans="2:20" ht="15" customHeight="1">
      <c r="B2241" s="135" t="s">
        <v>53821</v>
      </c>
      <c r="C2241" s="210" t="s">
        <v>44743</v>
      </c>
      <c r="D2241" s="210" t="s">
        <v>12050</v>
      </c>
      <c r="E2241" s="270" t="s">
        <v>53822</v>
      </c>
      <c r="F2241" s="270" t="s">
        <v>53814</v>
      </c>
      <c r="G2241" s="270" t="s">
        <v>44945</v>
      </c>
      <c r="H2241" s="270" t="s">
        <v>53823</v>
      </c>
      <c r="I2241" s="270" t="s">
        <v>53824</v>
      </c>
      <c r="J2241" s="135"/>
      <c r="K2241" s="135"/>
      <c r="L2241" s="210" t="s">
        <v>45700</v>
      </c>
      <c r="M2241" s="312" t="s">
        <v>43499</v>
      </c>
      <c r="N2241" s="97">
        <v>38</v>
      </c>
      <c r="O2241" s="97">
        <v>265</v>
      </c>
      <c r="P2241" s="97">
        <f t="shared" si="52"/>
        <v>10070</v>
      </c>
      <c r="Q2241" s="89" t="s">
        <v>12043</v>
      </c>
      <c r="R2241" s="109" t="s">
        <v>43872</v>
      </c>
      <c r="S2241" s="109">
        <v>591010000</v>
      </c>
      <c r="T2241" s="109">
        <v>30</v>
      </c>
    </row>
    <row r="2242" spans="2:20" ht="15" customHeight="1">
      <c r="B2242" s="135" t="s">
        <v>53825</v>
      </c>
      <c r="C2242" s="210" t="s">
        <v>44743</v>
      </c>
      <c r="D2242" s="210" t="s">
        <v>12050</v>
      </c>
      <c r="E2242" s="270" t="s">
        <v>53826</v>
      </c>
      <c r="F2242" s="270" t="s">
        <v>53814</v>
      </c>
      <c r="G2242" s="270" t="s">
        <v>44945</v>
      </c>
      <c r="H2242" s="270" t="s">
        <v>53827</v>
      </c>
      <c r="I2242" s="270" t="s">
        <v>53828</v>
      </c>
      <c r="J2242" s="135"/>
      <c r="K2242" s="135"/>
      <c r="L2242" s="210" t="s">
        <v>45700</v>
      </c>
      <c r="M2242" s="312" t="s">
        <v>43499</v>
      </c>
      <c r="N2242" s="97">
        <v>33</v>
      </c>
      <c r="O2242" s="97">
        <v>425</v>
      </c>
      <c r="P2242" s="97">
        <f t="shared" si="52"/>
        <v>14025</v>
      </c>
      <c r="Q2242" s="89" t="s">
        <v>12043</v>
      </c>
      <c r="R2242" s="109" t="s">
        <v>43872</v>
      </c>
      <c r="S2242" s="109">
        <v>591010000</v>
      </c>
      <c r="T2242" s="109">
        <v>30</v>
      </c>
    </row>
    <row r="2243" spans="2:20" ht="15" customHeight="1">
      <c r="B2243" s="135" t="s">
        <v>53829</v>
      </c>
      <c r="C2243" s="210" t="s">
        <v>44743</v>
      </c>
      <c r="D2243" s="210" t="s">
        <v>12050</v>
      </c>
      <c r="E2243" s="270" t="s">
        <v>53830</v>
      </c>
      <c r="F2243" s="270" t="s">
        <v>53461</v>
      </c>
      <c r="G2243" s="270" t="s">
        <v>44945</v>
      </c>
      <c r="H2243" s="270" t="s">
        <v>53831</v>
      </c>
      <c r="I2243" s="270" t="s">
        <v>53832</v>
      </c>
      <c r="J2243" s="135"/>
      <c r="K2243" s="135"/>
      <c r="L2243" s="210" t="s">
        <v>45700</v>
      </c>
      <c r="M2243" s="312" t="s">
        <v>43499</v>
      </c>
      <c r="N2243" s="97">
        <v>38</v>
      </c>
      <c r="O2243" s="97">
        <v>820</v>
      </c>
      <c r="P2243" s="97">
        <f t="shared" si="52"/>
        <v>31160</v>
      </c>
      <c r="Q2243" s="89" t="s">
        <v>12043</v>
      </c>
      <c r="R2243" s="109" t="s">
        <v>43872</v>
      </c>
      <c r="S2243" s="109">
        <v>591010000</v>
      </c>
      <c r="T2243" s="109">
        <v>30</v>
      </c>
    </row>
    <row r="2244" spans="2:20" ht="15" customHeight="1">
      <c r="B2244" s="135" t="s">
        <v>53833</v>
      </c>
      <c r="C2244" s="210" t="s">
        <v>44743</v>
      </c>
      <c r="D2244" s="210" t="s">
        <v>12050</v>
      </c>
      <c r="E2244" s="270" t="s">
        <v>53834</v>
      </c>
      <c r="F2244" s="270" t="s">
        <v>53461</v>
      </c>
      <c r="G2244" s="270" t="s">
        <v>44945</v>
      </c>
      <c r="H2244" s="270" t="s">
        <v>53835</v>
      </c>
      <c r="I2244" s="270" t="s">
        <v>53836</v>
      </c>
      <c r="J2244" s="135"/>
      <c r="K2244" s="135"/>
      <c r="L2244" s="210" t="s">
        <v>45700</v>
      </c>
      <c r="M2244" s="312" t="s">
        <v>43499</v>
      </c>
      <c r="N2244" s="97">
        <v>25</v>
      </c>
      <c r="O2244" s="97">
        <v>85</v>
      </c>
      <c r="P2244" s="97">
        <f t="shared" si="52"/>
        <v>2125</v>
      </c>
      <c r="Q2244" s="89" t="s">
        <v>12043</v>
      </c>
      <c r="R2244" s="109" t="s">
        <v>43872</v>
      </c>
      <c r="S2244" s="109">
        <v>591010000</v>
      </c>
      <c r="T2244" s="109">
        <v>30</v>
      </c>
    </row>
    <row r="2245" spans="2:20" ht="15" customHeight="1">
      <c r="B2245" s="135" t="s">
        <v>53837</v>
      </c>
      <c r="C2245" s="210" t="s">
        <v>44743</v>
      </c>
      <c r="D2245" s="210" t="s">
        <v>12050</v>
      </c>
      <c r="E2245" s="270" t="s">
        <v>53838</v>
      </c>
      <c r="F2245" s="270" t="s">
        <v>53814</v>
      </c>
      <c r="G2245" s="270" t="s">
        <v>44945</v>
      </c>
      <c r="H2245" s="270" t="s">
        <v>53839</v>
      </c>
      <c r="I2245" s="270" t="s">
        <v>53840</v>
      </c>
      <c r="J2245" s="135"/>
      <c r="K2245" s="135"/>
      <c r="L2245" s="210" t="s">
        <v>45700</v>
      </c>
      <c r="M2245" s="312" t="s">
        <v>43499</v>
      </c>
      <c r="N2245" s="97">
        <v>14</v>
      </c>
      <c r="O2245" s="97">
        <v>88</v>
      </c>
      <c r="P2245" s="97">
        <f t="shared" si="52"/>
        <v>1232</v>
      </c>
      <c r="Q2245" s="89" t="s">
        <v>12043</v>
      </c>
      <c r="R2245" s="109" t="s">
        <v>43872</v>
      </c>
      <c r="S2245" s="109">
        <v>591010000</v>
      </c>
      <c r="T2245" s="109">
        <v>30</v>
      </c>
    </row>
    <row r="2246" spans="2:20" ht="15" customHeight="1">
      <c r="B2246" s="135" t="s">
        <v>53841</v>
      </c>
      <c r="C2246" s="210" t="s">
        <v>44743</v>
      </c>
      <c r="D2246" s="210" t="s">
        <v>12050</v>
      </c>
      <c r="E2246" s="270" t="s">
        <v>53842</v>
      </c>
      <c r="F2246" s="270" t="s">
        <v>44945</v>
      </c>
      <c r="G2246" s="270" t="s">
        <v>44945</v>
      </c>
      <c r="H2246" s="270" t="s">
        <v>53843</v>
      </c>
      <c r="I2246" s="270" t="s">
        <v>53844</v>
      </c>
      <c r="J2246" s="135"/>
      <c r="K2246" s="135"/>
      <c r="L2246" s="210" t="s">
        <v>45700</v>
      </c>
      <c r="M2246" s="312" t="s">
        <v>43499</v>
      </c>
      <c r="N2246" s="97">
        <v>10</v>
      </c>
      <c r="O2246" s="97">
        <v>515</v>
      </c>
      <c r="P2246" s="97">
        <f t="shared" si="52"/>
        <v>5150</v>
      </c>
      <c r="Q2246" s="89" t="s">
        <v>12043</v>
      </c>
      <c r="R2246" s="109" t="s">
        <v>43872</v>
      </c>
      <c r="S2246" s="109">
        <v>591010000</v>
      </c>
      <c r="T2246" s="109">
        <v>30</v>
      </c>
    </row>
    <row r="2247" spans="2:20" ht="15" customHeight="1">
      <c r="B2247" s="135" t="s">
        <v>53845</v>
      </c>
      <c r="C2247" s="210" t="s">
        <v>44743</v>
      </c>
      <c r="D2247" s="210" t="s">
        <v>12050</v>
      </c>
      <c r="E2247" s="270" t="s">
        <v>53846</v>
      </c>
      <c r="F2247" s="270" t="s">
        <v>53461</v>
      </c>
      <c r="G2247" s="270" t="s">
        <v>44945</v>
      </c>
      <c r="H2247" s="270" t="s">
        <v>53847</v>
      </c>
      <c r="I2247" s="270" t="s">
        <v>53848</v>
      </c>
      <c r="J2247" s="135"/>
      <c r="K2247" s="135"/>
      <c r="L2247" s="210" t="s">
        <v>45700</v>
      </c>
      <c r="M2247" s="312" t="s">
        <v>43499</v>
      </c>
      <c r="N2247" s="97">
        <v>10</v>
      </c>
      <c r="O2247" s="97">
        <v>185</v>
      </c>
      <c r="P2247" s="97">
        <f t="shared" si="52"/>
        <v>1850</v>
      </c>
      <c r="Q2247" s="89" t="s">
        <v>12043</v>
      </c>
      <c r="R2247" s="109" t="s">
        <v>43872</v>
      </c>
      <c r="S2247" s="109">
        <v>591010000</v>
      </c>
      <c r="T2247" s="109">
        <v>30</v>
      </c>
    </row>
    <row r="2248" spans="2:20" ht="15" customHeight="1">
      <c r="B2248" s="135" t="s">
        <v>53849</v>
      </c>
      <c r="C2248" s="210" t="s">
        <v>44743</v>
      </c>
      <c r="D2248" s="210" t="s">
        <v>12050</v>
      </c>
      <c r="E2248" s="270" t="s">
        <v>44944</v>
      </c>
      <c r="F2248" s="270" t="s">
        <v>53461</v>
      </c>
      <c r="G2248" s="270" t="s">
        <v>44945</v>
      </c>
      <c r="H2248" s="270" t="s">
        <v>53850</v>
      </c>
      <c r="I2248" s="270" t="s">
        <v>44946</v>
      </c>
      <c r="J2248" s="135"/>
      <c r="K2248" s="135"/>
      <c r="L2248" s="210" t="s">
        <v>45700</v>
      </c>
      <c r="M2248" s="312" t="s">
        <v>43499</v>
      </c>
      <c r="N2248" s="97">
        <v>163</v>
      </c>
      <c r="O2248" s="97">
        <v>575</v>
      </c>
      <c r="P2248" s="97">
        <f t="shared" si="52"/>
        <v>93725</v>
      </c>
      <c r="Q2248" s="89" t="s">
        <v>12043</v>
      </c>
      <c r="R2248" s="109" t="s">
        <v>43872</v>
      </c>
      <c r="S2248" s="109">
        <v>591010000</v>
      </c>
      <c r="T2248" s="109">
        <v>30</v>
      </c>
    </row>
    <row r="2249" spans="2:20" ht="15" customHeight="1">
      <c r="B2249" s="135" t="s">
        <v>53851</v>
      </c>
      <c r="C2249" s="210" t="s">
        <v>44743</v>
      </c>
      <c r="D2249" s="210" t="s">
        <v>12050</v>
      </c>
      <c r="E2249" s="270" t="s">
        <v>53852</v>
      </c>
      <c r="F2249" s="270" t="s">
        <v>53461</v>
      </c>
      <c r="G2249" s="270" t="s">
        <v>44945</v>
      </c>
      <c r="H2249" s="270" t="s">
        <v>53853</v>
      </c>
      <c r="I2249" s="270" t="s">
        <v>53854</v>
      </c>
      <c r="J2249" s="135"/>
      <c r="K2249" s="135"/>
      <c r="L2249" s="210" t="s">
        <v>45700</v>
      </c>
      <c r="M2249" s="312" t="s">
        <v>43499</v>
      </c>
      <c r="N2249" s="97">
        <v>10</v>
      </c>
      <c r="O2249" s="97">
        <v>40</v>
      </c>
      <c r="P2249" s="97">
        <f t="shared" si="52"/>
        <v>400</v>
      </c>
      <c r="Q2249" s="89" t="s">
        <v>12043</v>
      </c>
      <c r="R2249" s="109" t="s">
        <v>43872</v>
      </c>
      <c r="S2249" s="109">
        <v>591010000</v>
      </c>
      <c r="T2249" s="109">
        <v>30</v>
      </c>
    </row>
    <row r="2250" spans="2:20" ht="15" customHeight="1">
      <c r="B2250" s="135" t="s">
        <v>53855</v>
      </c>
      <c r="C2250" s="210" t="s">
        <v>44743</v>
      </c>
      <c r="D2250" s="210" t="s">
        <v>12050</v>
      </c>
      <c r="E2250" s="270" t="s">
        <v>53856</v>
      </c>
      <c r="F2250" s="270" t="s">
        <v>49199</v>
      </c>
      <c r="G2250" s="270" t="s">
        <v>49199</v>
      </c>
      <c r="H2250" s="270" t="s">
        <v>53857</v>
      </c>
      <c r="I2250" s="270" t="s">
        <v>53858</v>
      </c>
      <c r="J2250" s="135"/>
      <c r="K2250" s="135"/>
      <c r="L2250" s="210" t="s">
        <v>45700</v>
      </c>
      <c r="M2250" s="312" t="s">
        <v>48376</v>
      </c>
      <c r="N2250" s="97">
        <v>33</v>
      </c>
      <c r="O2250" s="97">
        <v>730</v>
      </c>
      <c r="P2250" s="97">
        <f t="shared" si="52"/>
        <v>24090</v>
      </c>
      <c r="Q2250" s="89" t="s">
        <v>12043</v>
      </c>
      <c r="R2250" s="109" t="s">
        <v>43872</v>
      </c>
      <c r="S2250" s="109">
        <v>591010000</v>
      </c>
      <c r="T2250" s="109">
        <v>30</v>
      </c>
    </row>
    <row r="2251" spans="2:20" ht="15" customHeight="1">
      <c r="B2251" s="135" t="s">
        <v>53859</v>
      </c>
      <c r="C2251" s="210" t="s">
        <v>44743</v>
      </c>
      <c r="D2251" s="210" t="s">
        <v>12050</v>
      </c>
      <c r="E2251" s="270" t="s">
        <v>49198</v>
      </c>
      <c r="F2251" s="270" t="s">
        <v>49199</v>
      </c>
      <c r="G2251" s="270" t="s">
        <v>49199</v>
      </c>
      <c r="H2251" s="270" t="s">
        <v>53860</v>
      </c>
      <c r="I2251" s="270" t="s">
        <v>46330</v>
      </c>
      <c r="J2251" s="270" t="s">
        <v>53861</v>
      </c>
      <c r="K2251" s="270" t="s">
        <v>53862</v>
      </c>
      <c r="L2251" s="210" t="s">
        <v>45700</v>
      </c>
      <c r="M2251" s="312" t="s">
        <v>43499</v>
      </c>
      <c r="N2251" s="97">
        <v>14</v>
      </c>
      <c r="O2251" s="97">
        <v>200</v>
      </c>
      <c r="P2251" s="97">
        <f t="shared" si="52"/>
        <v>2800</v>
      </c>
      <c r="Q2251" s="89" t="s">
        <v>12043</v>
      </c>
      <c r="R2251" s="109" t="s">
        <v>43872</v>
      </c>
      <c r="S2251" s="109">
        <v>591010000</v>
      </c>
      <c r="T2251" s="109">
        <v>30</v>
      </c>
    </row>
    <row r="2252" spans="2:20" ht="15" customHeight="1">
      <c r="B2252" s="135" t="s">
        <v>53863</v>
      </c>
      <c r="C2252" s="210" t="s">
        <v>44743</v>
      </c>
      <c r="D2252" s="210" t="s">
        <v>12050</v>
      </c>
      <c r="E2252" s="270" t="s">
        <v>53464</v>
      </c>
      <c r="F2252" s="270" t="s">
        <v>53864</v>
      </c>
      <c r="G2252" s="270" t="s">
        <v>53466</v>
      </c>
      <c r="H2252" s="270" t="s">
        <v>53467</v>
      </c>
      <c r="I2252" s="270" t="s">
        <v>53468</v>
      </c>
      <c r="J2252" s="135" t="s">
        <v>53469</v>
      </c>
      <c r="K2252" s="135" t="s">
        <v>53554</v>
      </c>
      <c r="L2252" s="210" t="s">
        <v>45700</v>
      </c>
      <c r="M2252" s="312" t="s">
        <v>43499</v>
      </c>
      <c r="N2252" s="97">
        <v>591</v>
      </c>
      <c r="O2252" s="97">
        <v>93</v>
      </c>
      <c r="P2252" s="97">
        <f t="shared" si="52"/>
        <v>54963</v>
      </c>
      <c r="Q2252" s="89" t="s">
        <v>12043</v>
      </c>
      <c r="R2252" s="109" t="s">
        <v>43872</v>
      </c>
      <c r="S2252" s="109">
        <v>591010000</v>
      </c>
      <c r="T2252" s="109">
        <v>30</v>
      </c>
    </row>
    <row r="2253" spans="2:20" ht="15" customHeight="1">
      <c r="B2253" s="135" t="s">
        <v>53865</v>
      </c>
      <c r="C2253" s="210" t="s">
        <v>44743</v>
      </c>
      <c r="D2253" s="210" t="s">
        <v>12050</v>
      </c>
      <c r="E2253" s="270" t="s">
        <v>53866</v>
      </c>
      <c r="F2253" s="270" t="s">
        <v>53864</v>
      </c>
      <c r="G2253" s="270" t="s">
        <v>53466</v>
      </c>
      <c r="H2253" s="270" t="s">
        <v>53860</v>
      </c>
      <c r="I2253" s="270" t="s">
        <v>46330</v>
      </c>
      <c r="J2253" s="135" t="s">
        <v>53867</v>
      </c>
      <c r="K2253" s="135" t="s">
        <v>53868</v>
      </c>
      <c r="L2253" s="210" t="s">
        <v>45700</v>
      </c>
      <c r="M2253" s="312" t="s">
        <v>43499</v>
      </c>
      <c r="N2253" s="97">
        <v>45</v>
      </c>
      <c r="O2253" s="97">
        <v>65</v>
      </c>
      <c r="P2253" s="97">
        <f t="shared" si="52"/>
        <v>2925</v>
      </c>
      <c r="Q2253" s="89" t="s">
        <v>12043</v>
      </c>
      <c r="R2253" s="109" t="s">
        <v>43872</v>
      </c>
      <c r="S2253" s="109">
        <v>591010000</v>
      </c>
      <c r="T2253" s="109">
        <v>30</v>
      </c>
    </row>
    <row r="2254" spans="2:20" ht="15" customHeight="1">
      <c r="B2254" s="135" t="s">
        <v>53869</v>
      </c>
      <c r="C2254" s="210" t="s">
        <v>44743</v>
      </c>
      <c r="D2254" s="210" t="s">
        <v>12050</v>
      </c>
      <c r="E2254" s="270" t="s">
        <v>53866</v>
      </c>
      <c r="F2254" s="270" t="s">
        <v>53864</v>
      </c>
      <c r="G2254" s="270" t="s">
        <v>53466</v>
      </c>
      <c r="H2254" s="270" t="s">
        <v>53860</v>
      </c>
      <c r="I2254" s="270" t="s">
        <v>46330</v>
      </c>
      <c r="J2254" s="135" t="s">
        <v>53861</v>
      </c>
      <c r="K2254" s="135" t="s">
        <v>53870</v>
      </c>
      <c r="L2254" s="210" t="s">
        <v>45700</v>
      </c>
      <c r="M2254" s="312" t="s">
        <v>43499</v>
      </c>
      <c r="N2254" s="97">
        <v>114</v>
      </c>
      <c r="O2254" s="97">
        <v>65</v>
      </c>
      <c r="P2254" s="97">
        <f t="shared" si="52"/>
        <v>7410</v>
      </c>
      <c r="Q2254" s="89" t="s">
        <v>12043</v>
      </c>
      <c r="R2254" s="109" t="s">
        <v>43872</v>
      </c>
      <c r="S2254" s="109">
        <v>591010000</v>
      </c>
      <c r="T2254" s="109">
        <v>30</v>
      </c>
    </row>
    <row r="2255" spans="2:20" ht="15" customHeight="1">
      <c r="B2255" s="135" t="s">
        <v>53871</v>
      </c>
      <c r="C2255" s="210" t="s">
        <v>44743</v>
      </c>
      <c r="D2255" s="210" t="s">
        <v>12050</v>
      </c>
      <c r="E2255" s="270" t="s">
        <v>53872</v>
      </c>
      <c r="F2255" s="270" t="s">
        <v>53873</v>
      </c>
      <c r="G2255" s="270" t="s">
        <v>53874</v>
      </c>
      <c r="H2255" s="270" t="s">
        <v>53875</v>
      </c>
      <c r="I2255" s="270" t="s">
        <v>53876</v>
      </c>
      <c r="J2255" s="135"/>
      <c r="K2255" s="135"/>
      <c r="L2255" s="210" t="s">
        <v>45700</v>
      </c>
      <c r="M2255" s="312" t="s">
        <v>43499</v>
      </c>
      <c r="N2255" s="97">
        <v>15</v>
      </c>
      <c r="O2255" s="97">
        <v>280</v>
      </c>
      <c r="P2255" s="97">
        <f t="shared" si="52"/>
        <v>4200</v>
      </c>
      <c r="Q2255" s="89" t="s">
        <v>12043</v>
      </c>
      <c r="R2255" s="109" t="s">
        <v>43872</v>
      </c>
      <c r="S2255" s="109">
        <v>591010000</v>
      </c>
      <c r="T2255" s="109">
        <v>30</v>
      </c>
    </row>
    <row r="2256" spans="2:20" ht="15" customHeight="1">
      <c r="B2256" s="135" t="s">
        <v>53877</v>
      </c>
      <c r="C2256" s="210" t="s">
        <v>44743</v>
      </c>
      <c r="D2256" s="210" t="s">
        <v>12050</v>
      </c>
      <c r="E2256" s="270" t="s">
        <v>53878</v>
      </c>
      <c r="F2256" s="270" t="s">
        <v>53879</v>
      </c>
      <c r="G2256" s="270" t="s">
        <v>53880</v>
      </c>
      <c r="H2256" s="270" t="s">
        <v>53881</v>
      </c>
      <c r="I2256" s="270" t="s">
        <v>53882</v>
      </c>
      <c r="J2256" s="135"/>
      <c r="K2256" s="135"/>
      <c r="L2256" s="210" t="s">
        <v>45700</v>
      </c>
      <c r="M2256" s="312" t="s">
        <v>43499</v>
      </c>
      <c r="N2256" s="97">
        <v>74</v>
      </c>
      <c r="O2256" s="97">
        <v>198</v>
      </c>
      <c r="P2256" s="97">
        <f t="shared" si="52"/>
        <v>14652</v>
      </c>
      <c r="Q2256" s="89" t="s">
        <v>12043</v>
      </c>
      <c r="R2256" s="109" t="s">
        <v>43872</v>
      </c>
      <c r="S2256" s="109">
        <v>591010000</v>
      </c>
      <c r="T2256" s="109">
        <v>30</v>
      </c>
    </row>
    <row r="2257" spans="2:20" ht="15" customHeight="1">
      <c r="B2257" s="135" t="s">
        <v>53883</v>
      </c>
      <c r="C2257" s="210" t="s">
        <v>44743</v>
      </c>
      <c r="D2257" s="210" t="s">
        <v>12050</v>
      </c>
      <c r="E2257" s="270" t="s">
        <v>53884</v>
      </c>
      <c r="F2257" s="270" t="s">
        <v>53885</v>
      </c>
      <c r="G2257" s="270" t="s">
        <v>52399</v>
      </c>
      <c r="H2257" s="270" t="s">
        <v>53886</v>
      </c>
      <c r="I2257" s="270" t="s">
        <v>53887</v>
      </c>
      <c r="J2257" s="135"/>
      <c r="K2257" s="135"/>
      <c r="L2257" s="210" t="s">
        <v>45700</v>
      </c>
      <c r="M2257" s="312" t="s">
        <v>43499</v>
      </c>
      <c r="N2257" s="97">
        <v>36</v>
      </c>
      <c r="O2257" s="97">
        <v>418</v>
      </c>
      <c r="P2257" s="97">
        <f t="shared" si="52"/>
        <v>15048</v>
      </c>
      <c r="Q2257" s="89" t="s">
        <v>12043</v>
      </c>
      <c r="R2257" s="109" t="s">
        <v>43872</v>
      </c>
      <c r="S2257" s="109">
        <v>591010000</v>
      </c>
      <c r="T2257" s="109">
        <v>30</v>
      </c>
    </row>
    <row r="2258" spans="2:20" ht="15" customHeight="1">
      <c r="B2258" s="135" t="s">
        <v>53888</v>
      </c>
      <c r="C2258" s="210" t="s">
        <v>44743</v>
      </c>
      <c r="D2258" s="210" t="s">
        <v>12050</v>
      </c>
      <c r="E2258" s="270" t="s">
        <v>53889</v>
      </c>
      <c r="F2258" s="270" t="s">
        <v>53890</v>
      </c>
      <c r="G2258" s="270" t="s">
        <v>53891</v>
      </c>
      <c r="H2258" s="270" t="s">
        <v>53892</v>
      </c>
      <c r="I2258" s="270" t="s">
        <v>53893</v>
      </c>
      <c r="J2258" s="135"/>
      <c r="K2258" s="135"/>
      <c r="L2258" s="210" t="s">
        <v>45700</v>
      </c>
      <c r="M2258" s="312" t="s">
        <v>43499</v>
      </c>
      <c r="N2258" s="97">
        <v>424</v>
      </c>
      <c r="O2258" s="97">
        <v>15</v>
      </c>
      <c r="P2258" s="97">
        <f t="shared" si="52"/>
        <v>6360</v>
      </c>
      <c r="Q2258" s="89" t="s">
        <v>12043</v>
      </c>
      <c r="R2258" s="109" t="s">
        <v>43872</v>
      </c>
      <c r="S2258" s="109">
        <v>591010000</v>
      </c>
      <c r="T2258" s="109">
        <v>30</v>
      </c>
    </row>
    <row r="2259" spans="2:20" ht="15" customHeight="1">
      <c r="B2259" s="135" t="s">
        <v>53894</v>
      </c>
      <c r="C2259" s="210" t="s">
        <v>44743</v>
      </c>
      <c r="D2259" s="210" t="s">
        <v>12050</v>
      </c>
      <c r="E2259" s="270" t="s">
        <v>53895</v>
      </c>
      <c r="F2259" s="270" t="s">
        <v>53896</v>
      </c>
      <c r="G2259" s="270" t="s">
        <v>53897</v>
      </c>
      <c r="H2259" s="270" t="s">
        <v>53898</v>
      </c>
      <c r="I2259" s="270" t="s">
        <v>53899</v>
      </c>
      <c r="J2259" s="135"/>
      <c r="K2259" s="135"/>
      <c r="L2259" s="210" t="s">
        <v>45700</v>
      </c>
      <c r="M2259" s="103" t="s">
        <v>48486</v>
      </c>
      <c r="N2259" s="97">
        <v>4</v>
      </c>
      <c r="O2259" s="97">
        <v>7950</v>
      </c>
      <c r="P2259" s="97">
        <f t="shared" si="52"/>
        <v>31800</v>
      </c>
      <c r="Q2259" s="89" t="s">
        <v>12043</v>
      </c>
      <c r="R2259" s="109" t="s">
        <v>43872</v>
      </c>
      <c r="S2259" s="109">
        <v>591010000</v>
      </c>
      <c r="T2259" s="109">
        <v>30</v>
      </c>
    </row>
    <row r="2260" spans="2:20" ht="15" customHeight="1">
      <c r="B2260" s="135" t="s">
        <v>53900</v>
      </c>
      <c r="C2260" s="210" t="s">
        <v>44743</v>
      </c>
      <c r="D2260" s="210" t="s">
        <v>12050</v>
      </c>
      <c r="E2260" s="270" t="s">
        <v>53901</v>
      </c>
      <c r="F2260" s="270" t="s">
        <v>53902</v>
      </c>
      <c r="G2260" s="270" t="s">
        <v>53903</v>
      </c>
      <c r="H2260" s="270" t="s">
        <v>53904</v>
      </c>
      <c r="I2260" s="270" t="s">
        <v>53905</v>
      </c>
      <c r="J2260" s="135"/>
      <c r="K2260" s="135"/>
      <c r="L2260" s="210" t="s">
        <v>45700</v>
      </c>
      <c r="M2260" s="312" t="s">
        <v>43499</v>
      </c>
      <c r="N2260" s="97">
        <v>35</v>
      </c>
      <c r="O2260" s="97">
        <v>260</v>
      </c>
      <c r="P2260" s="97">
        <f t="shared" si="52"/>
        <v>9100</v>
      </c>
      <c r="Q2260" s="89" t="s">
        <v>12043</v>
      </c>
      <c r="R2260" s="109" t="s">
        <v>43872</v>
      </c>
      <c r="S2260" s="109">
        <v>591010000</v>
      </c>
      <c r="T2260" s="109">
        <v>30</v>
      </c>
    </row>
    <row r="2261" spans="2:20" ht="15" customHeight="1">
      <c r="B2261" s="135" t="s">
        <v>53906</v>
      </c>
      <c r="C2261" s="210" t="s">
        <v>44743</v>
      </c>
      <c r="D2261" s="210" t="s">
        <v>12050</v>
      </c>
      <c r="E2261" s="270" t="s">
        <v>53907</v>
      </c>
      <c r="F2261" s="270" t="s">
        <v>53908</v>
      </c>
      <c r="G2261" s="270" t="s">
        <v>53909</v>
      </c>
      <c r="H2261" s="270" t="s">
        <v>53910</v>
      </c>
      <c r="I2261" s="270" t="s">
        <v>53911</v>
      </c>
      <c r="J2261" s="135"/>
      <c r="K2261" s="135"/>
      <c r="L2261" s="210" t="s">
        <v>45700</v>
      </c>
      <c r="M2261" s="312" t="s">
        <v>43499</v>
      </c>
      <c r="N2261" s="97">
        <v>1200</v>
      </c>
      <c r="O2261" s="97">
        <v>13</v>
      </c>
      <c r="P2261" s="97">
        <f t="shared" si="52"/>
        <v>15600</v>
      </c>
      <c r="Q2261" s="89" t="s">
        <v>12043</v>
      </c>
      <c r="R2261" s="109" t="s">
        <v>43872</v>
      </c>
      <c r="S2261" s="109">
        <v>591010000</v>
      </c>
      <c r="T2261" s="109">
        <v>30</v>
      </c>
    </row>
    <row r="2262" spans="2:20" ht="15" customHeight="1">
      <c r="B2262" s="135" t="s">
        <v>53912</v>
      </c>
      <c r="C2262" s="210" t="s">
        <v>44743</v>
      </c>
      <c r="D2262" s="210" t="s">
        <v>12050</v>
      </c>
      <c r="E2262" s="270" t="s">
        <v>53913</v>
      </c>
      <c r="F2262" s="270" t="s">
        <v>53914</v>
      </c>
      <c r="G2262" s="270" t="s">
        <v>53915</v>
      </c>
      <c r="H2262" s="270" t="s">
        <v>53916</v>
      </c>
      <c r="I2262" s="270" t="s">
        <v>53917</v>
      </c>
      <c r="J2262" s="135" t="s">
        <v>53861</v>
      </c>
      <c r="K2262" s="135" t="s">
        <v>53870</v>
      </c>
      <c r="L2262" s="210" t="s">
        <v>45700</v>
      </c>
      <c r="M2262" s="312" t="s">
        <v>43499</v>
      </c>
      <c r="N2262" s="97">
        <v>16</v>
      </c>
      <c r="O2262" s="97">
        <v>675</v>
      </c>
      <c r="P2262" s="97">
        <f t="shared" si="52"/>
        <v>10800</v>
      </c>
      <c r="Q2262" s="89" t="s">
        <v>12043</v>
      </c>
      <c r="R2262" s="109" t="s">
        <v>43872</v>
      </c>
      <c r="S2262" s="109">
        <v>591010000</v>
      </c>
      <c r="T2262" s="109">
        <v>30</v>
      </c>
    </row>
    <row r="2263" spans="2:20" ht="15" customHeight="1">
      <c r="B2263" s="135" t="s">
        <v>53918</v>
      </c>
      <c r="C2263" s="210" t="s">
        <v>44743</v>
      </c>
      <c r="D2263" s="210" t="s">
        <v>12050</v>
      </c>
      <c r="E2263" s="270" t="s">
        <v>53913</v>
      </c>
      <c r="F2263" s="270" t="s">
        <v>53914</v>
      </c>
      <c r="G2263" s="270" t="s">
        <v>53915</v>
      </c>
      <c r="H2263" s="270" t="s">
        <v>53916</v>
      </c>
      <c r="I2263" s="270" t="s">
        <v>53917</v>
      </c>
      <c r="J2263" s="135" t="s">
        <v>53919</v>
      </c>
      <c r="K2263" s="135" t="s">
        <v>53554</v>
      </c>
      <c r="L2263" s="210" t="s">
        <v>45700</v>
      </c>
      <c r="M2263" s="312" t="s">
        <v>43499</v>
      </c>
      <c r="N2263" s="97">
        <v>4</v>
      </c>
      <c r="O2263" s="97">
        <v>675</v>
      </c>
      <c r="P2263" s="97">
        <f t="shared" si="52"/>
        <v>2700</v>
      </c>
      <c r="Q2263" s="89" t="s">
        <v>12043</v>
      </c>
      <c r="R2263" s="109" t="s">
        <v>43872</v>
      </c>
      <c r="S2263" s="109">
        <v>591010000</v>
      </c>
      <c r="T2263" s="109">
        <v>30</v>
      </c>
    </row>
    <row r="2264" spans="2:20" ht="15" customHeight="1">
      <c r="B2264" s="135" t="s">
        <v>53920</v>
      </c>
      <c r="C2264" s="210" t="s">
        <v>44743</v>
      </c>
      <c r="D2264" s="210" t="s">
        <v>12050</v>
      </c>
      <c r="E2264" s="270" t="s">
        <v>53921</v>
      </c>
      <c r="F2264" s="270" t="s">
        <v>53922</v>
      </c>
      <c r="G2264" s="270" t="s">
        <v>53923</v>
      </c>
      <c r="H2264" s="270" t="s">
        <v>53924</v>
      </c>
      <c r="I2264" s="270" t="s">
        <v>53925</v>
      </c>
      <c r="J2264" s="135"/>
      <c r="K2264" s="135"/>
      <c r="L2264" s="210" t="s">
        <v>45700</v>
      </c>
      <c r="M2264" s="312" t="s">
        <v>43499</v>
      </c>
      <c r="N2264" s="97">
        <v>12</v>
      </c>
      <c r="O2264" s="97">
        <v>1702</v>
      </c>
      <c r="P2264" s="97">
        <f t="shared" si="52"/>
        <v>20424</v>
      </c>
      <c r="Q2264" s="89" t="s">
        <v>12043</v>
      </c>
      <c r="R2264" s="109" t="s">
        <v>43872</v>
      </c>
      <c r="S2264" s="109">
        <v>591010000</v>
      </c>
      <c r="T2264" s="109">
        <v>30</v>
      </c>
    </row>
    <row r="2265" spans="2:20" ht="15" customHeight="1">
      <c r="B2265" s="135" t="s">
        <v>53926</v>
      </c>
      <c r="C2265" s="210" t="s">
        <v>44743</v>
      </c>
      <c r="D2265" s="210" t="s">
        <v>12050</v>
      </c>
      <c r="E2265" s="270" t="s">
        <v>53927</v>
      </c>
      <c r="F2265" s="270" t="s">
        <v>44948</v>
      </c>
      <c r="G2265" s="270" t="s">
        <v>44948</v>
      </c>
      <c r="H2265" s="270" t="s">
        <v>53928</v>
      </c>
      <c r="I2265" s="270" t="s">
        <v>53929</v>
      </c>
      <c r="J2265" s="135"/>
      <c r="K2265" s="135"/>
      <c r="L2265" s="210" t="s">
        <v>45700</v>
      </c>
      <c r="M2265" s="312" t="s">
        <v>43499</v>
      </c>
      <c r="N2265" s="97">
        <v>99</v>
      </c>
      <c r="O2265" s="97">
        <v>83</v>
      </c>
      <c r="P2265" s="97">
        <f t="shared" si="52"/>
        <v>8217</v>
      </c>
      <c r="Q2265" s="89" t="s">
        <v>12043</v>
      </c>
      <c r="R2265" s="109" t="s">
        <v>43872</v>
      </c>
      <c r="S2265" s="109">
        <v>591010000</v>
      </c>
      <c r="T2265" s="109">
        <v>30</v>
      </c>
    </row>
    <row r="2266" spans="2:20" ht="15" customHeight="1">
      <c r="B2266" s="135" t="s">
        <v>53930</v>
      </c>
      <c r="C2266" s="210" t="s">
        <v>44743</v>
      </c>
      <c r="D2266" s="210" t="s">
        <v>12050</v>
      </c>
      <c r="E2266" s="270" t="s">
        <v>53471</v>
      </c>
      <c r="F2266" s="270" t="s">
        <v>53472</v>
      </c>
      <c r="G2266" s="270" t="s">
        <v>44948</v>
      </c>
      <c r="H2266" s="270" t="s">
        <v>53473</v>
      </c>
      <c r="I2266" s="270" t="s">
        <v>53474</v>
      </c>
      <c r="J2266" s="135"/>
      <c r="K2266" s="135"/>
      <c r="L2266" s="210" t="s">
        <v>45700</v>
      </c>
      <c r="M2266" s="312" t="s">
        <v>43499</v>
      </c>
      <c r="N2266" s="97">
        <v>109</v>
      </c>
      <c r="O2266" s="97">
        <v>445</v>
      </c>
      <c r="P2266" s="97">
        <f t="shared" si="52"/>
        <v>48505</v>
      </c>
      <c r="Q2266" s="89" t="s">
        <v>12043</v>
      </c>
      <c r="R2266" s="109" t="s">
        <v>43872</v>
      </c>
      <c r="S2266" s="109">
        <v>591010000</v>
      </c>
      <c r="T2266" s="109">
        <v>30</v>
      </c>
    </row>
    <row r="2267" spans="2:20" ht="15" customHeight="1">
      <c r="B2267" s="135" t="s">
        <v>53931</v>
      </c>
      <c r="C2267" s="210" t="s">
        <v>44743</v>
      </c>
      <c r="D2267" s="210" t="s">
        <v>12050</v>
      </c>
      <c r="E2267" s="270" t="s">
        <v>53932</v>
      </c>
      <c r="F2267" s="270" t="s">
        <v>53933</v>
      </c>
      <c r="G2267" s="270" t="s">
        <v>53934</v>
      </c>
      <c r="H2267" s="270" t="s">
        <v>53935</v>
      </c>
      <c r="I2267" s="270" t="s">
        <v>53936</v>
      </c>
      <c r="J2267" s="135"/>
      <c r="K2267" s="135"/>
      <c r="L2267" s="210" t="s">
        <v>45700</v>
      </c>
      <c r="M2267" s="312" t="s">
        <v>43499</v>
      </c>
      <c r="N2267" s="97">
        <v>50</v>
      </c>
      <c r="O2267" s="97">
        <v>213</v>
      </c>
      <c r="P2267" s="97">
        <f t="shared" si="52"/>
        <v>10650</v>
      </c>
      <c r="Q2267" s="89" t="s">
        <v>12043</v>
      </c>
      <c r="R2267" s="109" t="s">
        <v>43872</v>
      </c>
      <c r="S2267" s="109">
        <v>591010000</v>
      </c>
      <c r="T2267" s="109">
        <v>30</v>
      </c>
    </row>
    <row r="2268" spans="2:20" ht="15" customHeight="1">
      <c r="B2268" s="135" t="s">
        <v>53937</v>
      </c>
      <c r="C2268" s="210" t="s">
        <v>44743</v>
      </c>
      <c r="D2268" s="210" t="s">
        <v>12050</v>
      </c>
      <c r="E2268" s="270" t="s">
        <v>53476</v>
      </c>
      <c r="F2268" s="270" t="s">
        <v>53478</v>
      </c>
      <c r="G2268" s="270" t="s">
        <v>53478</v>
      </c>
      <c r="H2268" s="270" t="s">
        <v>53479</v>
      </c>
      <c r="I2268" s="270" t="s">
        <v>53480</v>
      </c>
      <c r="J2268" s="135"/>
      <c r="K2268" s="135"/>
      <c r="L2268" s="210" t="s">
        <v>45700</v>
      </c>
      <c r="M2268" s="312" t="s">
        <v>43499</v>
      </c>
      <c r="N2268" s="97">
        <v>185</v>
      </c>
      <c r="O2268" s="97">
        <v>200</v>
      </c>
      <c r="P2268" s="97">
        <f t="shared" si="52"/>
        <v>37000</v>
      </c>
      <c r="Q2268" s="89" t="s">
        <v>12043</v>
      </c>
      <c r="R2268" s="109" t="s">
        <v>43872</v>
      </c>
      <c r="S2268" s="109">
        <v>591010000</v>
      </c>
      <c r="T2268" s="109">
        <v>30</v>
      </c>
    </row>
    <row r="2269" spans="2:20" ht="15" customHeight="1">
      <c r="B2269" s="135" t="s">
        <v>53938</v>
      </c>
      <c r="C2269" s="210" t="s">
        <v>44743</v>
      </c>
      <c r="D2269" s="210" t="s">
        <v>12050</v>
      </c>
      <c r="E2269" s="270" t="s">
        <v>53939</v>
      </c>
      <c r="F2269" s="270" t="s">
        <v>53940</v>
      </c>
      <c r="G2269" s="270" t="s">
        <v>53941</v>
      </c>
      <c r="H2269" s="270" t="s">
        <v>53942</v>
      </c>
      <c r="I2269" s="270" t="s">
        <v>53943</v>
      </c>
      <c r="J2269" s="135"/>
      <c r="K2269" s="135"/>
      <c r="L2269" s="210" t="s">
        <v>45700</v>
      </c>
      <c r="M2269" s="312" t="s">
        <v>43499</v>
      </c>
      <c r="N2269" s="97">
        <v>1</v>
      </c>
      <c r="O2269" s="97">
        <v>490</v>
      </c>
      <c r="P2269" s="97">
        <f t="shared" si="52"/>
        <v>490</v>
      </c>
      <c r="Q2269" s="89" t="s">
        <v>12043</v>
      </c>
      <c r="R2269" s="109" t="s">
        <v>43872</v>
      </c>
      <c r="S2269" s="109">
        <v>591010000</v>
      </c>
      <c r="T2269" s="109">
        <v>30</v>
      </c>
    </row>
    <row r="2270" spans="2:20" ht="15" customHeight="1">
      <c r="B2270" s="135" t="s">
        <v>53944</v>
      </c>
      <c r="C2270" s="210" t="s">
        <v>44743</v>
      </c>
      <c r="D2270" s="210" t="s">
        <v>12050</v>
      </c>
      <c r="E2270" s="270" t="s">
        <v>47354</v>
      </c>
      <c r="F2270" s="270" t="s">
        <v>53945</v>
      </c>
      <c r="G2270" s="270" t="s">
        <v>47356</v>
      </c>
      <c r="H2270" s="270" t="s">
        <v>53946</v>
      </c>
      <c r="I2270" s="270" t="s">
        <v>47358</v>
      </c>
      <c r="J2270" s="135"/>
      <c r="K2270" s="135"/>
      <c r="L2270" s="210" t="s">
        <v>45700</v>
      </c>
      <c r="M2270" s="312" t="s">
        <v>43499</v>
      </c>
      <c r="N2270" s="97">
        <v>5</v>
      </c>
      <c r="O2270" s="97">
        <v>432</v>
      </c>
      <c r="P2270" s="97">
        <f t="shared" si="52"/>
        <v>2160</v>
      </c>
      <c r="Q2270" s="89" t="s">
        <v>12043</v>
      </c>
      <c r="R2270" s="109" t="s">
        <v>43872</v>
      </c>
      <c r="S2270" s="109">
        <v>591010000</v>
      </c>
      <c r="T2270" s="109">
        <v>30</v>
      </c>
    </row>
    <row r="2271" spans="2:20" ht="15" customHeight="1">
      <c r="B2271" s="135" t="s">
        <v>53947</v>
      </c>
      <c r="C2271" s="210" t="s">
        <v>44743</v>
      </c>
      <c r="D2271" s="210" t="s">
        <v>12050</v>
      </c>
      <c r="E2271" s="270" t="s">
        <v>53948</v>
      </c>
      <c r="F2271" s="270" t="s">
        <v>50339</v>
      </c>
      <c r="G2271" s="270" t="s">
        <v>44957</v>
      </c>
      <c r="H2271" s="270" t="s">
        <v>53949</v>
      </c>
      <c r="I2271" s="270" t="s">
        <v>44966</v>
      </c>
      <c r="J2271" s="135"/>
      <c r="K2271" s="135"/>
      <c r="L2271" s="210" t="s">
        <v>45700</v>
      </c>
      <c r="M2271" s="312" t="s">
        <v>44419</v>
      </c>
      <c r="N2271" s="97">
        <v>109</v>
      </c>
      <c r="O2271" s="97">
        <v>165</v>
      </c>
      <c r="P2271" s="97">
        <f t="shared" si="52"/>
        <v>17985</v>
      </c>
      <c r="Q2271" s="89" t="s">
        <v>12043</v>
      </c>
      <c r="R2271" s="109" t="s">
        <v>43872</v>
      </c>
      <c r="S2271" s="109">
        <v>591010000</v>
      </c>
      <c r="T2271" s="109">
        <v>30</v>
      </c>
    </row>
    <row r="2272" spans="2:20" ht="15" customHeight="1">
      <c r="B2272" s="135" t="s">
        <v>53950</v>
      </c>
      <c r="C2272" s="210" t="s">
        <v>44743</v>
      </c>
      <c r="D2272" s="210" t="s">
        <v>12050</v>
      </c>
      <c r="E2272" s="270" t="s">
        <v>53951</v>
      </c>
      <c r="F2272" s="270" t="s">
        <v>45724</v>
      </c>
      <c r="G2272" s="270" t="s">
        <v>44957</v>
      </c>
      <c r="H2272" s="270" t="s">
        <v>53952</v>
      </c>
      <c r="I2272" s="270" t="s">
        <v>44960</v>
      </c>
      <c r="J2272" s="135"/>
      <c r="K2272" s="135"/>
      <c r="L2272" s="210" t="s">
        <v>45700</v>
      </c>
      <c r="M2272" s="312" t="s">
        <v>44419</v>
      </c>
      <c r="N2272" s="97">
        <v>181</v>
      </c>
      <c r="O2272" s="97">
        <v>400</v>
      </c>
      <c r="P2272" s="97">
        <f t="shared" si="52"/>
        <v>72400</v>
      </c>
      <c r="Q2272" s="89" t="s">
        <v>12043</v>
      </c>
      <c r="R2272" s="109" t="s">
        <v>43872</v>
      </c>
      <c r="S2272" s="109">
        <v>591010000</v>
      </c>
      <c r="T2272" s="109">
        <v>30</v>
      </c>
    </row>
    <row r="2273" spans="2:20" ht="15" customHeight="1">
      <c r="B2273" s="135" t="s">
        <v>53953</v>
      </c>
      <c r="C2273" s="210" t="s">
        <v>44743</v>
      </c>
      <c r="D2273" s="210" t="s">
        <v>12050</v>
      </c>
      <c r="E2273" s="270" t="s">
        <v>53954</v>
      </c>
      <c r="F2273" s="270" t="s">
        <v>50339</v>
      </c>
      <c r="G2273" s="270" t="s">
        <v>44957</v>
      </c>
      <c r="H2273" s="270" t="s">
        <v>53955</v>
      </c>
      <c r="I2273" s="270" t="s">
        <v>44962</v>
      </c>
      <c r="J2273" s="135"/>
      <c r="K2273" s="135"/>
      <c r="L2273" s="210" t="s">
        <v>45700</v>
      </c>
      <c r="M2273" s="312" t="s">
        <v>44419</v>
      </c>
      <c r="N2273" s="97">
        <v>117</v>
      </c>
      <c r="O2273" s="97">
        <v>968</v>
      </c>
      <c r="P2273" s="97">
        <f t="shared" si="52"/>
        <v>113256</v>
      </c>
      <c r="Q2273" s="89" t="s">
        <v>12043</v>
      </c>
      <c r="R2273" s="109" t="s">
        <v>43872</v>
      </c>
      <c r="S2273" s="109">
        <v>591010000</v>
      </c>
      <c r="T2273" s="109">
        <v>30</v>
      </c>
    </row>
    <row r="2274" spans="2:20" ht="15" customHeight="1">
      <c r="B2274" s="135" t="s">
        <v>53956</v>
      </c>
      <c r="C2274" s="210" t="s">
        <v>44743</v>
      </c>
      <c r="D2274" s="210" t="s">
        <v>12050</v>
      </c>
      <c r="E2274" s="135" t="s">
        <v>53957</v>
      </c>
      <c r="F2274" s="135" t="s">
        <v>53958</v>
      </c>
      <c r="G2274" s="135" t="s">
        <v>53959</v>
      </c>
      <c r="H2274" s="135" t="s">
        <v>53960</v>
      </c>
      <c r="I2274" s="135" t="s">
        <v>53961</v>
      </c>
      <c r="J2274" s="135"/>
      <c r="K2274" s="135"/>
      <c r="L2274" s="210" t="s">
        <v>45700</v>
      </c>
      <c r="M2274" s="312" t="s">
        <v>43499</v>
      </c>
      <c r="N2274" s="107">
        <v>143</v>
      </c>
      <c r="O2274" s="107">
        <v>173</v>
      </c>
      <c r="P2274" s="97">
        <f t="shared" si="52"/>
        <v>24739</v>
      </c>
      <c r="Q2274" s="89" t="s">
        <v>12043</v>
      </c>
      <c r="R2274" s="109" t="s">
        <v>43872</v>
      </c>
      <c r="S2274" s="109">
        <v>591010000</v>
      </c>
      <c r="T2274" s="109">
        <v>30</v>
      </c>
    </row>
    <row r="2275" spans="2:20" ht="15" customHeight="1">
      <c r="B2275" s="135" t="s">
        <v>53962</v>
      </c>
      <c r="C2275" s="210" t="s">
        <v>44743</v>
      </c>
      <c r="D2275" s="210" t="s">
        <v>12050</v>
      </c>
      <c r="E2275" s="270" t="s">
        <v>53963</v>
      </c>
      <c r="F2275" s="270" t="s">
        <v>53964</v>
      </c>
      <c r="G2275" s="270" t="s">
        <v>53964</v>
      </c>
      <c r="H2275" s="270" t="s">
        <v>53965</v>
      </c>
      <c r="I2275" s="270" t="s">
        <v>53966</v>
      </c>
      <c r="J2275" s="135" t="s">
        <v>53967</v>
      </c>
      <c r="K2275" s="135" t="s">
        <v>53968</v>
      </c>
      <c r="L2275" s="210" t="s">
        <v>45700</v>
      </c>
      <c r="M2275" s="312" t="s">
        <v>43499</v>
      </c>
      <c r="N2275" s="107">
        <v>35</v>
      </c>
      <c r="O2275" s="107">
        <v>3220</v>
      </c>
      <c r="P2275" s="97">
        <f t="shared" si="52"/>
        <v>112700</v>
      </c>
      <c r="Q2275" s="89" t="s">
        <v>12043</v>
      </c>
      <c r="R2275" s="109" t="s">
        <v>43872</v>
      </c>
      <c r="S2275" s="109">
        <v>591010000</v>
      </c>
      <c r="T2275" s="109">
        <v>30</v>
      </c>
    </row>
    <row r="2276" spans="2:20" ht="15" customHeight="1">
      <c r="B2276" s="135" t="s">
        <v>53969</v>
      </c>
      <c r="C2276" s="210" t="s">
        <v>44743</v>
      </c>
      <c r="D2276" s="210" t="s">
        <v>12050</v>
      </c>
      <c r="E2276" s="270" t="s">
        <v>53970</v>
      </c>
      <c r="F2276" s="270" t="s">
        <v>53971</v>
      </c>
      <c r="G2276" s="270" t="s">
        <v>53972</v>
      </c>
      <c r="H2276" s="270" t="s">
        <v>53973</v>
      </c>
      <c r="I2276" s="270" t="s">
        <v>53974</v>
      </c>
      <c r="J2276" s="135"/>
      <c r="K2276" s="135"/>
      <c r="L2276" s="210" t="s">
        <v>45700</v>
      </c>
      <c r="M2276" s="312" t="s">
        <v>48376</v>
      </c>
      <c r="N2276" s="107">
        <v>10</v>
      </c>
      <c r="O2276" s="107">
        <v>110</v>
      </c>
      <c r="P2276" s="97">
        <f t="shared" si="52"/>
        <v>1100</v>
      </c>
      <c r="Q2276" s="89" t="s">
        <v>12043</v>
      </c>
      <c r="R2276" s="109" t="s">
        <v>43872</v>
      </c>
      <c r="S2276" s="109">
        <v>591010000</v>
      </c>
      <c r="T2276" s="109">
        <v>30</v>
      </c>
    </row>
    <row r="2277" spans="2:20" ht="15" customHeight="1">
      <c r="B2277" s="135" t="s">
        <v>53975</v>
      </c>
      <c r="C2277" s="210" t="s">
        <v>44743</v>
      </c>
      <c r="D2277" s="210" t="s">
        <v>12050</v>
      </c>
      <c r="E2277" s="270" t="s">
        <v>53976</v>
      </c>
      <c r="F2277" s="270" t="s">
        <v>53977</v>
      </c>
      <c r="G2277" s="270" t="s">
        <v>53978</v>
      </c>
      <c r="H2277" s="270" t="s">
        <v>53979</v>
      </c>
      <c r="I2277" s="270" t="s">
        <v>53980</v>
      </c>
      <c r="J2277" s="135"/>
      <c r="K2277" s="135" t="s">
        <v>53981</v>
      </c>
      <c r="L2277" s="210" t="s">
        <v>45700</v>
      </c>
      <c r="M2277" s="312" t="s">
        <v>43499</v>
      </c>
      <c r="N2277" s="107">
        <v>362</v>
      </c>
      <c r="O2277" s="107">
        <v>30</v>
      </c>
      <c r="P2277" s="97">
        <f t="shared" si="52"/>
        <v>10860</v>
      </c>
      <c r="Q2277" s="89" t="s">
        <v>12043</v>
      </c>
      <c r="R2277" s="109" t="s">
        <v>43872</v>
      </c>
      <c r="S2277" s="109">
        <v>591010000</v>
      </c>
      <c r="T2277" s="109">
        <v>30</v>
      </c>
    </row>
    <row r="2278" spans="2:20" ht="15" customHeight="1">
      <c r="B2278" s="135" t="s">
        <v>53982</v>
      </c>
      <c r="C2278" s="210" t="s">
        <v>44743</v>
      </c>
      <c r="D2278" s="210" t="s">
        <v>12050</v>
      </c>
      <c r="E2278" s="270" t="s">
        <v>53983</v>
      </c>
      <c r="F2278" s="270" t="s">
        <v>53984</v>
      </c>
      <c r="G2278" s="270" t="s">
        <v>53985</v>
      </c>
      <c r="H2278" s="270" t="s">
        <v>53986</v>
      </c>
      <c r="I2278" s="270" t="s">
        <v>53987</v>
      </c>
      <c r="J2278" s="135"/>
      <c r="K2278" s="135"/>
      <c r="L2278" s="210" t="s">
        <v>45700</v>
      </c>
      <c r="M2278" s="312" t="s">
        <v>43499</v>
      </c>
      <c r="N2278" s="107">
        <v>54</v>
      </c>
      <c r="O2278" s="107">
        <v>253</v>
      </c>
      <c r="P2278" s="97">
        <f t="shared" si="52"/>
        <v>13662</v>
      </c>
      <c r="Q2278" s="89" t="s">
        <v>12043</v>
      </c>
      <c r="R2278" s="109" t="s">
        <v>43872</v>
      </c>
      <c r="S2278" s="109">
        <v>591010000</v>
      </c>
      <c r="T2278" s="109">
        <v>30</v>
      </c>
    </row>
    <row r="2279" spans="2:20" ht="15" customHeight="1">
      <c r="B2279" s="135" t="s">
        <v>53988</v>
      </c>
      <c r="C2279" s="210" t="s">
        <v>44743</v>
      </c>
      <c r="D2279" s="210" t="s">
        <v>12050</v>
      </c>
      <c r="E2279" s="135" t="s">
        <v>53989</v>
      </c>
      <c r="F2279" s="135" t="s">
        <v>53990</v>
      </c>
      <c r="G2279" s="135" t="s">
        <v>53991</v>
      </c>
      <c r="H2279" s="135" t="s">
        <v>53992</v>
      </c>
      <c r="I2279" s="135" t="s">
        <v>53993</v>
      </c>
      <c r="J2279" s="135"/>
      <c r="K2279" s="135"/>
      <c r="L2279" s="210" t="s">
        <v>45700</v>
      </c>
      <c r="M2279" s="312" t="s">
        <v>43499</v>
      </c>
      <c r="N2279" s="107">
        <v>1</v>
      </c>
      <c r="O2279" s="107">
        <v>110</v>
      </c>
      <c r="P2279" s="97">
        <f t="shared" si="52"/>
        <v>110</v>
      </c>
      <c r="Q2279" s="89" t="s">
        <v>12043</v>
      </c>
      <c r="R2279" s="109" t="s">
        <v>43872</v>
      </c>
      <c r="S2279" s="109">
        <v>591010000</v>
      </c>
      <c r="T2279" s="109">
        <v>30</v>
      </c>
    </row>
    <row r="2280" spans="2:20" ht="15" customHeight="1">
      <c r="B2280" s="135" t="s">
        <v>53994</v>
      </c>
      <c r="C2280" s="210" t="s">
        <v>44743</v>
      </c>
      <c r="D2280" s="210" t="s">
        <v>12050</v>
      </c>
      <c r="E2280" s="270" t="s">
        <v>53995</v>
      </c>
      <c r="F2280" s="270" t="s">
        <v>53996</v>
      </c>
      <c r="G2280" s="270" t="s">
        <v>53997</v>
      </c>
      <c r="H2280" s="270" t="s">
        <v>53998</v>
      </c>
      <c r="I2280" s="270" t="s">
        <v>53999</v>
      </c>
      <c r="J2280" s="135"/>
      <c r="K2280" s="135"/>
      <c r="L2280" s="210" t="s">
        <v>45700</v>
      </c>
      <c r="M2280" s="312" t="s">
        <v>43499</v>
      </c>
      <c r="N2280" s="107">
        <v>121</v>
      </c>
      <c r="O2280" s="107">
        <v>56</v>
      </c>
      <c r="P2280" s="97">
        <f t="shared" si="52"/>
        <v>6776</v>
      </c>
      <c r="Q2280" s="89" t="s">
        <v>12043</v>
      </c>
      <c r="R2280" s="109" t="s">
        <v>43872</v>
      </c>
      <c r="S2280" s="109">
        <v>591010000</v>
      </c>
      <c r="T2280" s="109">
        <v>30</v>
      </c>
    </row>
    <row r="2281" spans="2:20" ht="15" customHeight="1">
      <c r="B2281" s="135" t="s">
        <v>54000</v>
      </c>
      <c r="C2281" s="210" t="s">
        <v>44743</v>
      </c>
      <c r="D2281" s="210" t="s">
        <v>12050</v>
      </c>
      <c r="E2281" s="135" t="s">
        <v>54001</v>
      </c>
      <c r="F2281" s="135" t="s">
        <v>54002</v>
      </c>
      <c r="G2281" s="135" t="s">
        <v>54003</v>
      </c>
      <c r="H2281" s="135" t="s">
        <v>54004</v>
      </c>
      <c r="I2281" s="135" t="s">
        <v>54005</v>
      </c>
      <c r="J2281" s="135"/>
      <c r="K2281" s="135"/>
      <c r="L2281" s="210" t="s">
        <v>45700</v>
      </c>
      <c r="M2281" s="312" t="s">
        <v>44419</v>
      </c>
      <c r="N2281" s="107">
        <v>4</v>
      </c>
      <c r="O2281" s="107">
        <v>285</v>
      </c>
      <c r="P2281" s="97">
        <f t="shared" si="52"/>
        <v>1140</v>
      </c>
      <c r="Q2281" s="89" t="s">
        <v>12043</v>
      </c>
      <c r="R2281" s="109" t="s">
        <v>43872</v>
      </c>
      <c r="S2281" s="109">
        <v>591010000</v>
      </c>
      <c r="T2281" s="109">
        <v>30</v>
      </c>
    </row>
    <row r="2282" spans="2:20" ht="15" customHeight="1">
      <c r="B2282" s="135" t="s">
        <v>54006</v>
      </c>
      <c r="C2282" s="210" t="s">
        <v>44743</v>
      </c>
      <c r="D2282" s="210" t="s">
        <v>12050</v>
      </c>
      <c r="E2282" s="270" t="s">
        <v>53808</v>
      </c>
      <c r="F2282" s="270" t="s">
        <v>53793</v>
      </c>
      <c r="G2282" s="270" t="s">
        <v>53794</v>
      </c>
      <c r="H2282" s="270" t="s">
        <v>50457</v>
      </c>
      <c r="I2282" s="270" t="s">
        <v>46330</v>
      </c>
      <c r="J2282" s="135" t="s">
        <v>54007</v>
      </c>
      <c r="K2282" s="135" t="s">
        <v>54008</v>
      </c>
      <c r="L2282" s="210" t="s">
        <v>45700</v>
      </c>
      <c r="M2282" s="312" t="s">
        <v>43499</v>
      </c>
      <c r="N2282" s="107">
        <v>13</v>
      </c>
      <c r="O2282" s="107">
        <v>1120</v>
      </c>
      <c r="P2282" s="97">
        <f t="shared" si="52"/>
        <v>14560</v>
      </c>
      <c r="Q2282" s="89" t="s">
        <v>12043</v>
      </c>
      <c r="R2282" s="109" t="s">
        <v>43872</v>
      </c>
      <c r="S2282" s="109">
        <v>591010000</v>
      </c>
      <c r="T2282" s="109">
        <v>30</v>
      </c>
    </row>
    <row r="2283" spans="2:20" ht="15" customHeight="1">
      <c r="B2283" s="135" t="s">
        <v>54009</v>
      </c>
      <c r="C2283" s="210" t="s">
        <v>44743</v>
      </c>
      <c r="D2283" s="210" t="s">
        <v>12050</v>
      </c>
      <c r="E2283" s="270" t="s">
        <v>53808</v>
      </c>
      <c r="F2283" s="270" t="s">
        <v>53799</v>
      </c>
      <c r="G2283" s="270" t="s">
        <v>53794</v>
      </c>
      <c r="H2283" s="270" t="s">
        <v>50457</v>
      </c>
      <c r="I2283" s="270" t="s">
        <v>46330</v>
      </c>
      <c r="J2283" s="135" t="s">
        <v>54010</v>
      </c>
      <c r="K2283" s="135" t="s">
        <v>54011</v>
      </c>
      <c r="L2283" s="210" t="s">
        <v>45700</v>
      </c>
      <c r="M2283" s="312" t="s">
        <v>43499</v>
      </c>
      <c r="N2283" s="107">
        <v>7</v>
      </c>
      <c r="O2283" s="107">
        <v>2860</v>
      </c>
      <c r="P2283" s="97">
        <f t="shared" si="52"/>
        <v>20020</v>
      </c>
      <c r="Q2283" s="89" t="s">
        <v>12043</v>
      </c>
      <c r="R2283" s="109" t="s">
        <v>43872</v>
      </c>
      <c r="S2283" s="109">
        <v>591010000</v>
      </c>
      <c r="T2283" s="109">
        <v>30</v>
      </c>
    </row>
    <row r="2284" spans="2:20" ht="15" customHeight="1">
      <c r="B2284" s="135" t="s">
        <v>54012</v>
      </c>
      <c r="C2284" s="210" t="s">
        <v>44743</v>
      </c>
      <c r="D2284" s="210" t="s">
        <v>12050</v>
      </c>
      <c r="E2284" s="270" t="s">
        <v>54013</v>
      </c>
      <c r="F2284" s="270" t="s">
        <v>54014</v>
      </c>
      <c r="G2284" s="270" t="s">
        <v>54015</v>
      </c>
      <c r="H2284" s="270" t="s">
        <v>54016</v>
      </c>
      <c r="I2284" s="270" t="s">
        <v>54017</v>
      </c>
      <c r="J2284" s="135" t="s">
        <v>54018</v>
      </c>
      <c r="K2284" s="135" t="s">
        <v>54018</v>
      </c>
      <c r="L2284" s="210" t="s">
        <v>45700</v>
      </c>
      <c r="M2284" s="103" t="s">
        <v>48486</v>
      </c>
      <c r="N2284" s="107">
        <v>2</v>
      </c>
      <c r="O2284" s="107">
        <v>9825</v>
      </c>
      <c r="P2284" s="97">
        <f t="shared" si="52"/>
        <v>19650</v>
      </c>
      <c r="Q2284" s="89" t="s">
        <v>12043</v>
      </c>
      <c r="R2284" s="109" t="s">
        <v>43872</v>
      </c>
      <c r="S2284" s="109">
        <v>591010000</v>
      </c>
      <c r="T2284" s="109">
        <v>30</v>
      </c>
    </row>
    <row r="2285" spans="2:20" ht="15" customHeight="1">
      <c r="B2285" s="135" t="s">
        <v>54019</v>
      </c>
      <c r="C2285" s="210" t="s">
        <v>44743</v>
      </c>
      <c r="D2285" s="210" t="s">
        <v>12050</v>
      </c>
      <c r="E2285" s="270" t="s">
        <v>54020</v>
      </c>
      <c r="F2285" s="270" t="s">
        <v>54014</v>
      </c>
      <c r="G2285" s="270" t="s">
        <v>54015</v>
      </c>
      <c r="H2285" s="270" t="s">
        <v>54021</v>
      </c>
      <c r="I2285" s="270" t="s">
        <v>54022</v>
      </c>
      <c r="J2285" s="135" t="s">
        <v>54018</v>
      </c>
      <c r="K2285" s="135" t="s">
        <v>54018</v>
      </c>
      <c r="L2285" s="210" t="s">
        <v>45700</v>
      </c>
      <c r="M2285" s="103" t="s">
        <v>48486</v>
      </c>
      <c r="N2285" s="107">
        <v>5</v>
      </c>
      <c r="O2285" s="107">
        <v>4825</v>
      </c>
      <c r="P2285" s="97">
        <f t="shared" si="52"/>
        <v>24125</v>
      </c>
      <c r="Q2285" s="89" t="s">
        <v>12043</v>
      </c>
      <c r="R2285" s="109" t="s">
        <v>43872</v>
      </c>
      <c r="S2285" s="109">
        <v>591010000</v>
      </c>
      <c r="T2285" s="109">
        <v>30</v>
      </c>
    </row>
    <row r="2286" spans="2:20" ht="15" customHeight="1">
      <c r="B2286" s="135" t="s">
        <v>54023</v>
      </c>
      <c r="C2286" s="210" t="s">
        <v>44743</v>
      </c>
      <c r="D2286" s="210" t="s">
        <v>12050</v>
      </c>
      <c r="E2286" s="270" t="s">
        <v>54024</v>
      </c>
      <c r="F2286" s="270" t="s">
        <v>54025</v>
      </c>
      <c r="G2286" s="270" t="s">
        <v>54026</v>
      </c>
      <c r="H2286" s="270" t="s">
        <v>54027</v>
      </c>
      <c r="I2286" s="270" t="s">
        <v>54028</v>
      </c>
      <c r="J2286" s="135" t="s">
        <v>54029</v>
      </c>
      <c r="K2286" s="135" t="s">
        <v>54030</v>
      </c>
      <c r="L2286" s="210" t="s">
        <v>45700</v>
      </c>
      <c r="M2286" s="103" t="s">
        <v>48486</v>
      </c>
      <c r="N2286" s="107">
        <v>2</v>
      </c>
      <c r="O2286" s="107">
        <v>5005</v>
      </c>
      <c r="P2286" s="97">
        <f t="shared" si="52"/>
        <v>10010</v>
      </c>
      <c r="Q2286" s="89" t="s">
        <v>12043</v>
      </c>
      <c r="R2286" s="109" t="s">
        <v>43872</v>
      </c>
      <c r="S2286" s="109">
        <v>591010000</v>
      </c>
      <c r="T2286" s="109">
        <v>30</v>
      </c>
    </row>
    <row r="2287" spans="2:20" ht="15" customHeight="1">
      <c r="B2287" s="135" t="s">
        <v>54031</v>
      </c>
      <c r="C2287" s="210" t="s">
        <v>44743</v>
      </c>
      <c r="D2287" s="210" t="s">
        <v>12050</v>
      </c>
      <c r="E2287" s="270" t="s">
        <v>54032</v>
      </c>
      <c r="F2287" s="270" t="s">
        <v>54033</v>
      </c>
      <c r="G2287" s="270" t="s">
        <v>54026</v>
      </c>
      <c r="H2287" s="270" t="s">
        <v>54034</v>
      </c>
      <c r="I2287" s="270" t="s">
        <v>54035</v>
      </c>
      <c r="J2287" s="135" t="s">
        <v>54036</v>
      </c>
      <c r="K2287" s="135" t="s">
        <v>54030</v>
      </c>
      <c r="L2287" s="210" t="s">
        <v>45700</v>
      </c>
      <c r="M2287" s="103" t="s">
        <v>48486</v>
      </c>
      <c r="N2287" s="107">
        <v>5</v>
      </c>
      <c r="O2287" s="107">
        <v>4020</v>
      </c>
      <c r="P2287" s="97">
        <f t="shared" si="52"/>
        <v>20100</v>
      </c>
      <c r="Q2287" s="89" t="s">
        <v>12043</v>
      </c>
      <c r="R2287" s="109" t="s">
        <v>43872</v>
      </c>
      <c r="S2287" s="109">
        <v>591010000</v>
      </c>
      <c r="T2287" s="109">
        <v>30</v>
      </c>
    </row>
    <row r="2288" spans="2:20" ht="15" customHeight="1">
      <c r="B2288" s="135" t="s">
        <v>54037</v>
      </c>
      <c r="C2288" s="210" t="s">
        <v>44743</v>
      </c>
      <c r="D2288" s="210" t="s">
        <v>12050</v>
      </c>
      <c r="E2288" s="270" t="s">
        <v>46744</v>
      </c>
      <c r="F2288" s="270" t="s">
        <v>53482</v>
      </c>
      <c r="G2288" s="270" t="s">
        <v>46746</v>
      </c>
      <c r="H2288" s="270" t="s">
        <v>54038</v>
      </c>
      <c r="I2288" s="270" t="s">
        <v>46748</v>
      </c>
      <c r="J2288" s="135"/>
      <c r="K2288" s="135"/>
      <c r="L2288" s="210" t="s">
        <v>45700</v>
      </c>
      <c r="M2288" s="312" t="s">
        <v>43499</v>
      </c>
      <c r="N2288" s="107">
        <v>465</v>
      </c>
      <c r="O2288" s="107">
        <v>56</v>
      </c>
      <c r="P2288" s="97">
        <f t="shared" si="52"/>
        <v>26040</v>
      </c>
      <c r="Q2288" s="89" t="s">
        <v>12043</v>
      </c>
      <c r="R2288" s="109" t="s">
        <v>43872</v>
      </c>
      <c r="S2288" s="109">
        <v>591010000</v>
      </c>
      <c r="T2288" s="109">
        <v>30</v>
      </c>
    </row>
    <row r="2289" spans="2:20" ht="15" customHeight="1">
      <c r="B2289" s="135" t="s">
        <v>54039</v>
      </c>
      <c r="C2289" s="210" t="s">
        <v>44743</v>
      </c>
      <c r="D2289" s="210" t="s">
        <v>12050</v>
      </c>
      <c r="E2289" s="270" t="s">
        <v>53486</v>
      </c>
      <c r="F2289" s="270" t="s">
        <v>54040</v>
      </c>
      <c r="G2289" s="270" t="s">
        <v>53488</v>
      </c>
      <c r="H2289" s="270" t="s">
        <v>54041</v>
      </c>
      <c r="I2289" s="270" t="s">
        <v>46330</v>
      </c>
      <c r="J2289" s="135" t="s">
        <v>54036</v>
      </c>
      <c r="K2289" s="135" t="s">
        <v>54030</v>
      </c>
      <c r="L2289" s="210" t="s">
        <v>45700</v>
      </c>
      <c r="M2289" s="312" t="s">
        <v>43499</v>
      </c>
      <c r="N2289" s="107">
        <v>120</v>
      </c>
      <c r="O2289" s="107">
        <v>75</v>
      </c>
      <c r="P2289" s="107">
        <f t="shared" si="52"/>
        <v>9000</v>
      </c>
      <c r="Q2289" s="89" t="s">
        <v>12043</v>
      </c>
      <c r="R2289" s="109" t="s">
        <v>43872</v>
      </c>
      <c r="S2289" s="109">
        <v>591010000</v>
      </c>
      <c r="T2289" s="109">
        <v>30</v>
      </c>
    </row>
    <row r="2290" spans="2:20" ht="15" customHeight="1">
      <c r="B2290" s="135" t="s">
        <v>54042</v>
      </c>
      <c r="C2290" s="210" t="s">
        <v>44743</v>
      </c>
      <c r="D2290" s="210" t="s">
        <v>12050</v>
      </c>
      <c r="E2290" s="270" t="s">
        <v>53486</v>
      </c>
      <c r="F2290" s="270" t="s">
        <v>54040</v>
      </c>
      <c r="G2290" s="270" t="s">
        <v>53488</v>
      </c>
      <c r="H2290" s="270" t="s">
        <v>53489</v>
      </c>
      <c r="I2290" s="270" t="s">
        <v>46330</v>
      </c>
      <c r="J2290" s="135" t="s">
        <v>54043</v>
      </c>
      <c r="K2290" s="135" t="s">
        <v>54044</v>
      </c>
      <c r="L2290" s="210" t="s">
        <v>45700</v>
      </c>
      <c r="M2290" s="312" t="s">
        <v>43499</v>
      </c>
      <c r="N2290" s="107">
        <v>5</v>
      </c>
      <c r="O2290" s="107">
        <v>140</v>
      </c>
      <c r="P2290" s="97">
        <f t="shared" si="52"/>
        <v>700</v>
      </c>
      <c r="Q2290" s="89" t="s">
        <v>12043</v>
      </c>
      <c r="R2290" s="109" t="s">
        <v>43872</v>
      </c>
      <c r="S2290" s="109">
        <v>591010000</v>
      </c>
      <c r="T2290" s="109">
        <v>30</v>
      </c>
    </row>
    <row r="2291" spans="2:20" ht="15" customHeight="1">
      <c r="B2291" s="135" t="s">
        <v>54045</v>
      </c>
      <c r="C2291" s="210" t="s">
        <v>44743</v>
      </c>
      <c r="D2291" s="210" t="s">
        <v>12050</v>
      </c>
      <c r="E2291" s="270" t="s">
        <v>53889</v>
      </c>
      <c r="F2291" s="270" t="s">
        <v>54046</v>
      </c>
      <c r="G2291" s="270" t="s">
        <v>53891</v>
      </c>
      <c r="H2291" s="270" t="s">
        <v>54047</v>
      </c>
      <c r="I2291" s="270" t="s">
        <v>53893</v>
      </c>
      <c r="J2291" s="135" t="s">
        <v>54048</v>
      </c>
      <c r="K2291" s="135" t="s">
        <v>54049</v>
      </c>
      <c r="L2291" s="210" t="s">
        <v>45700</v>
      </c>
      <c r="M2291" s="312" t="s">
        <v>43499</v>
      </c>
      <c r="N2291" s="107">
        <v>15</v>
      </c>
      <c r="O2291" s="107">
        <v>25</v>
      </c>
      <c r="P2291" s="97">
        <f t="shared" ref="P2291:P2354" si="53">IFERROR(N2291*O2291,0)</f>
        <v>375</v>
      </c>
      <c r="Q2291" s="89" t="s">
        <v>12043</v>
      </c>
      <c r="R2291" s="109" t="s">
        <v>43872</v>
      </c>
      <c r="S2291" s="109">
        <v>591010000</v>
      </c>
      <c r="T2291" s="109">
        <v>30</v>
      </c>
    </row>
    <row r="2292" spans="2:20" ht="15" customHeight="1">
      <c r="B2292" s="135" t="s">
        <v>54050</v>
      </c>
      <c r="C2292" s="210" t="s">
        <v>44743</v>
      </c>
      <c r="D2292" s="210" t="s">
        <v>12050</v>
      </c>
      <c r="E2292" s="270" t="s">
        <v>53889</v>
      </c>
      <c r="F2292" s="270" t="s">
        <v>54046</v>
      </c>
      <c r="G2292" s="270" t="s">
        <v>53891</v>
      </c>
      <c r="H2292" s="270" t="s">
        <v>54047</v>
      </c>
      <c r="I2292" s="270" t="s">
        <v>53893</v>
      </c>
      <c r="J2292" s="135" t="s">
        <v>53861</v>
      </c>
      <c r="K2292" s="135" t="s">
        <v>54051</v>
      </c>
      <c r="L2292" s="210" t="s">
        <v>45700</v>
      </c>
      <c r="M2292" s="312" t="s">
        <v>43499</v>
      </c>
      <c r="N2292" s="107">
        <v>54</v>
      </c>
      <c r="O2292" s="107">
        <v>25</v>
      </c>
      <c r="P2292" s="97">
        <f t="shared" si="53"/>
        <v>1350</v>
      </c>
      <c r="Q2292" s="89" t="s">
        <v>12043</v>
      </c>
      <c r="R2292" s="109" t="s">
        <v>43872</v>
      </c>
      <c r="S2292" s="109">
        <v>591010000</v>
      </c>
      <c r="T2292" s="109">
        <v>30</v>
      </c>
    </row>
    <row r="2293" spans="2:20" ht="15" customHeight="1">
      <c r="B2293" s="135" t="s">
        <v>54052</v>
      </c>
      <c r="C2293" s="210" t="s">
        <v>44743</v>
      </c>
      <c r="D2293" s="210" t="s">
        <v>12050</v>
      </c>
      <c r="E2293" s="270" t="s">
        <v>54053</v>
      </c>
      <c r="F2293" s="270" t="s">
        <v>54054</v>
      </c>
      <c r="G2293" s="270" t="s">
        <v>53891</v>
      </c>
      <c r="H2293" s="270" t="s">
        <v>54055</v>
      </c>
      <c r="I2293" s="270" t="s">
        <v>54056</v>
      </c>
      <c r="J2293" s="135" t="s">
        <v>53919</v>
      </c>
      <c r="K2293" s="135" t="s">
        <v>54057</v>
      </c>
      <c r="L2293" s="210" t="s">
        <v>45700</v>
      </c>
      <c r="M2293" s="312" t="s">
        <v>43499</v>
      </c>
      <c r="N2293" s="107">
        <v>30</v>
      </c>
      <c r="O2293" s="107">
        <v>56</v>
      </c>
      <c r="P2293" s="97">
        <f t="shared" si="53"/>
        <v>1680</v>
      </c>
      <c r="Q2293" s="89" t="s">
        <v>12043</v>
      </c>
      <c r="R2293" s="109" t="s">
        <v>43872</v>
      </c>
      <c r="S2293" s="109">
        <v>591010000</v>
      </c>
      <c r="T2293" s="109">
        <v>30</v>
      </c>
    </row>
    <row r="2294" spans="2:20" ht="15" customHeight="1">
      <c r="B2294" s="135" t="s">
        <v>54058</v>
      </c>
      <c r="C2294" s="210" t="s">
        <v>44743</v>
      </c>
      <c r="D2294" s="210" t="s">
        <v>12050</v>
      </c>
      <c r="E2294" s="270" t="s">
        <v>54059</v>
      </c>
      <c r="F2294" s="270" t="s">
        <v>54060</v>
      </c>
      <c r="G2294" s="270" t="s">
        <v>54061</v>
      </c>
      <c r="H2294" s="270" t="s">
        <v>54036</v>
      </c>
      <c r="I2294" s="270" t="s">
        <v>54062</v>
      </c>
      <c r="J2294" s="135" t="s">
        <v>54063</v>
      </c>
      <c r="K2294" s="135" t="s">
        <v>54064</v>
      </c>
      <c r="L2294" s="210" t="s">
        <v>45700</v>
      </c>
      <c r="M2294" s="312" t="s">
        <v>43499</v>
      </c>
      <c r="N2294" s="107">
        <v>13</v>
      </c>
      <c r="O2294" s="107">
        <v>162</v>
      </c>
      <c r="P2294" s="97">
        <f t="shared" si="53"/>
        <v>2106</v>
      </c>
      <c r="Q2294" s="89" t="s">
        <v>12043</v>
      </c>
      <c r="R2294" s="109" t="s">
        <v>43872</v>
      </c>
      <c r="S2294" s="109">
        <v>591010000</v>
      </c>
      <c r="T2294" s="109">
        <v>30</v>
      </c>
    </row>
    <row r="2295" spans="2:20" ht="15" customHeight="1">
      <c r="B2295" s="135" t="s">
        <v>54065</v>
      </c>
      <c r="C2295" s="210" t="s">
        <v>44743</v>
      </c>
      <c r="D2295" s="210" t="s">
        <v>12050</v>
      </c>
      <c r="E2295" s="270" t="s">
        <v>53492</v>
      </c>
      <c r="F2295" s="270" t="s">
        <v>48800</v>
      </c>
      <c r="G2295" s="270" t="s">
        <v>48801</v>
      </c>
      <c r="H2295" s="270" t="s">
        <v>53498</v>
      </c>
      <c r="I2295" s="270" t="s">
        <v>53495</v>
      </c>
      <c r="J2295" s="135" t="s">
        <v>53496</v>
      </c>
      <c r="K2295" s="135" t="s">
        <v>53496</v>
      </c>
      <c r="L2295" s="210" t="s">
        <v>45700</v>
      </c>
      <c r="M2295" s="103" t="s">
        <v>48486</v>
      </c>
      <c r="N2295" s="107">
        <v>246</v>
      </c>
      <c r="O2295" s="107">
        <v>48</v>
      </c>
      <c r="P2295" s="97">
        <f t="shared" si="53"/>
        <v>11808</v>
      </c>
      <c r="Q2295" s="89" t="s">
        <v>12043</v>
      </c>
      <c r="R2295" s="109" t="s">
        <v>43872</v>
      </c>
      <c r="S2295" s="109">
        <v>591010000</v>
      </c>
      <c r="T2295" s="109">
        <v>30</v>
      </c>
    </row>
    <row r="2296" spans="2:20" ht="15" customHeight="1">
      <c r="B2296" s="135" t="s">
        <v>54066</v>
      </c>
      <c r="C2296" s="210" t="s">
        <v>44743</v>
      </c>
      <c r="D2296" s="210" t="s">
        <v>12050</v>
      </c>
      <c r="E2296" s="270" t="s">
        <v>53492</v>
      </c>
      <c r="F2296" s="270" t="s">
        <v>48800</v>
      </c>
      <c r="G2296" s="270" t="s">
        <v>48801</v>
      </c>
      <c r="H2296" s="270" t="s">
        <v>53498</v>
      </c>
      <c r="I2296" s="270" t="s">
        <v>53495</v>
      </c>
      <c r="J2296" s="135" t="s">
        <v>54067</v>
      </c>
      <c r="K2296" s="135" t="s">
        <v>54067</v>
      </c>
      <c r="L2296" s="210" t="s">
        <v>45700</v>
      </c>
      <c r="M2296" s="103" t="s">
        <v>48486</v>
      </c>
      <c r="N2296" s="107">
        <v>2</v>
      </c>
      <c r="O2296" s="107">
        <v>440</v>
      </c>
      <c r="P2296" s="97">
        <f t="shared" si="53"/>
        <v>880</v>
      </c>
      <c r="Q2296" s="89" t="s">
        <v>12043</v>
      </c>
      <c r="R2296" s="109" t="s">
        <v>43872</v>
      </c>
      <c r="S2296" s="109">
        <v>591010000</v>
      </c>
      <c r="T2296" s="109">
        <v>30</v>
      </c>
    </row>
    <row r="2297" spans="2:20" ht="15" customHeight="1">
      <c r="B2297" s="135" t="s">
        <v>54068</v>
      </c>
      <c r="C2297" s="210" t="s">
        <v>44743</v>
      </c>
      <c r="D2297" s="210" t="s">
        <v>12050</v>
      </c>
      <c r="E2297" s="270" t="s">
        <v>53492</v>
      </c>
      <c r="F2297" s="270" t="s">
        <v>48800</v>
      </c>
      <c r="G2297" s="270" t="s">
        <v>48801</v>
      </c>
      <c r="H2297" s="270" t="s">
        <v>53494</v>
      </c>
      <c r="I2297" s="270" t="s">
        <v>53495</v>
      </c>
      <c r="J2297" s="135" t="s">
        <v>54069</v>
      </c>
      <c r="K2297" s="135" t="s">
        <v>54069</v>
      </c>
      <c r="L2297" s="210" t="s">
        <v>45700</v>
      </c>
      <c r="M2297" s="103" t="s">
        <v>48486</v>
      </c>
      <c r="N2297" s="107">
        <v>4</v>
      </c>
      <c r="O2297" s="107">
        <v>254</v>
      </c>
      <c r="P2297" s="107">
        <f t="shared" si="53"/>
        <v>1016</v>
      </c>
      <c r="Q2297" s="89" t="s">
        <v>12043</v>
      </c>
      <c r="R2297" s="109" t="s">
        <v>43872</v>
      </c>
      <c r="S2297" s="109">
        <v>591010000</v>
      </c>
      <c r="T2297" s="109">
        <v>30</v>
      </c>
    </row>
    <row r="2298" spans="2:20" ht="15" customHeight="1">
      <c r="B2298" s="135" t="s">
        <v>54070</v>
      </c>
      <c r="C2298" s="210" t="s">
        <v>44743</v>
      </c>
      <c r="D2298" s="210" t="s">
        <v>12050</v>
      </c>
      <c r="E2298" s="270" t="s">
        <v>53492</v>
      </c>
      <c r="F2298" s="270" t="s">
        <v>48800</v>
      </c>
      <c r="G2298" s="270" t="s">
        <v>48801</v>
      </c>
      <c r="H2298" s="270" t="s">
        <v>53498</v>
      </c>
      <c r="I2298" s="270" t="s">
        <v>53495</v>
      </c>
      <c r="J2298" s="135" t="s">
        <v>54071</v>
      </c>
      <c r="K2298" s="135" t="s">
        <v>54071</v>
      </c>
      <c r="L2298" s="210" t="s">
        <v>45700</v>
      </c>
      <c r="M2298" s="103" t="s">
        <v>48486</v>
      </c>
      <c r="N2298" s="107">
        <v>2</v>
      </c>
      <c r="O2298" s="107">
        <v>290</v>
      </c>
      <c r="P2298" s="97">
        <f t="shared" si="53"/>
        <v>580</v>
      </c>
      <c r="Q2298" s="89" t="s">
        <v>12043</v>
      </c>
      <c r="R2298" s="109" t="s">
        <v>43872</v>
      </c>
      <c r="S2298" s="109">
        <v>591010000</v>
      </c>
      <c r="T2298" s="109">
        <v>30</v>
      </c>
    </row>
    <row r="2299" spans="2:20" ht="15" customHeight="1">
      <c r="B2299" s="135" t="s">
        <v>54072</v>
      </c>
      <c r="C2299" s="210" t="s">
        <v>44743</v>
      </c>
      <c r="D2299" s="210" t="s">
        <v>12050</v>
      </c>
      <c r="E2299" s="270" t="s">
        <v>53492</v>
      </c>
      <c r="F2299" s="270" t="s">
        <v>48800</v>
      </c>
      <c r="G2299" s="270" t="s">
        <v>48801</v>
      </c>
      <c r="H2299" s="270" t="s">
        <v>53498</v>
      </c>
      <c r="I2299" s="270" t="s">
        <v>53495</v>
      </c>
      <c r="J2299" s="135" t="s">
        <v>54073</v>
      </c>
      <c r="K2299" s="135" t="s">
        <v>54073</v>
      </c>
      <c r="L2299" s="210" t="s">
        <v>45700</v>
      </c>
      <c r="M2299" s="103" t="s">
        <v>48486</v>
      </c>
      <c r="N2299" s="107">
        <v>2</v>
      </c>
      <c r="O2299" s="107">
        <v>440</v>
      </c>
      <c r="P2299" s="97">
        <f t="shared" si="53"/>
        <v>880</v>
      </c>
      <c r="Q2299" s="89" t="s">
        <v>12043</v>
      </c>
      <c r="R2299" s="109" t="s">
        <v>43872</v>
      </c>
      <c r="S2299" s="109">
        <v>591010000</v>
      </c>
      <c r="T2299" s="109">
        <v>30</v>
      </c>
    </row>
    <row r="2300" spans="2:20" ht="15" customHeight="1">
      <c r="B2300" s="135" t="s">
        <v>54074</v>
      </c>
      <c r="C2300" s="210" t="s">
        <v>44743</v>
      </c>
      <c r="D2300" s="210" t="s">
        <v>12050</v>
      </c>
      <c r="E2300" s="270" t="s">
        <v>53492</v>
      </c>
      <c r="F2300" s="270" t="s">
        <v>48800</v>
      </c>
      <c r="G2300" s="270" t="s">
        <v>48801</v>
      </c>
      <c r="H2300" s="270" t="s">
        <v>53498</v>
      </c>
      <c r="I2300" s="270" t="s">
        <v>53495</v>
      </c>
      <c r="J2300" s="135" t="s">
        <v>54075</v>
      </c>
      <c r="K2300" s="135" t="s">
        <v>54075</v>
      </c>
      <c r="L2300" s="210" t="s">
        <v>45700</v>
      </c>
      <c r="M2300" s="103" t="s">
        <v>48486</v>
      </c>
      <c r="N2300" s="107">
        <v>2</v>
      </c>
      <c r="O2300" s="107">
        <v>200</v>
      </c>
      <c r="P2300" s="97">
        <f t="shared" si="53"/>
        <v>400</v>
      </c>
      <c r="Q2300" s="89" t="s">
        <v>12043</v>
      </c>
      <c r="R2300" s="109" t="s">
        <v>43872</v>
      </c>
      <c r="S2300" s="109">
        <v>591010000</v>
      </c>
      <c r="T2300" s="109">
        <v>30</v>
      </c>
    </row>
    <row r="2301" spans="2:20" ht="15" customHeight="1">
      <c r="B2301" s="135" t="s">
        <v>54076</v>
      </c>
      <c r="C2301" s="210" t="s">
        <v>44743</v>
      </c>
      <c r="D2301" s="210" t="s">
        <v>12050</v>
      </c>
      <c r="E2301" s="270" t="s">
        <v>53492</v>
      </c>
      <c r="F2301" s="270" t="s">
        <v>53493</v>
      </c>
      <c r="G2301" s="270" t="s">
        <v>48801</v>
      </c>
      <c r="H2301" s="270" t="s">
        <v>53498</v>
      </c>
      <c r="I2301" s="270" t="s">
        <v>53495</v>
      </c>
      <c r="J2301" s="135" t="s">
        <v>53499</v>
      </c>
      <c r="K2301" s="135" t="s">
        <v>53499</v>
      </c>
      <c r="L2301" s="210" t="s">
        <v>45700</v>
      </c>
      <c r="M2301" s="103" t="s">
        <v>48486</v>
      </c>
      <c r="N2301" s="107">
        <v>175</v>
      </c>
      <c r="O2301" s="107">
        <v>65</v>
      </c>
      <c r="P2301" s="97">
        <f t="shared" si="53"/>
        <v>11375</v>
      </c>
      <c r="Q2301" s="89" t="s">
        <v>12043</v>
      </c>
      <c r="R2301" s="109" t="s">
        <v>43872</v>
      </c>
      <c r="S2301" s="109">
        <v>591010000</v>
      </c>
      <c r="T2301" s="109">
        <v>30</v>
      </c>
    </row>
    <row r="2302" spans="2:20" ht="15" customHeight="1">
      <c r="B2302" s="135" t="s">
        <v>54077</v>
      </c>
      <c r="C2302" s="210" t="s">
        <v>44743</v>
      </c>
      <c r="D2302" s="210" t="s">
        <v>12050</v>
      </c>
      <c r="E2302" s="409" t="s">
        <v>50775</v>
      </c>
      <c r="F2302" s="409" t="s">
        <v>50777</v>
      </c>
      <c r="G2302" s="409" t="s">
        <v>50777</v>
      </c>
      <c r="H2302" s="409" t="s">
        <v>50778</v>
      </c>
      <c r="I2302" s="409" t="s">
        <v>50779</v>
      </c>
      <c r="J2302" s="410" t="s">
        <v>53496</v>
      </c>
      <c r="K2302" s="410" t="s">
        <v>53496</v>
      </c>
      <c r="L2302" s="210" t="s">
        <v>45700</v>
      </c>
      <c r="M2302" s="312" t="s">
        <v>43499</v>
      </c>
      <c r="N2302" s="132">
        <v>54</v>
      </c>
      <c r="O2302" s="132">
        <v>408</v>
      </c>
      <c r="P2302" s="97">
        <f t="shared" si="53"/>
        <v>22032</v>
      </c>
      <c r="Q2302" s="89" t="s">
        <v>12043</v>
      </c>
      <c r="R2302" s="109" t="s">
        <v>43872</v>
      </c>
      <c r="S2302" s="109">
        <v>591010000</v>
      </c>
      <c r="T2302" s="109">
        <v>30</v>
      </c>
    </row>
    <row r="2303" spans="2:20" ht="15" customHeight="1">
      <c r="B2303" s="135" t="s">
        <v>54078</v>
      </c>
      <c r="C2303" s="210" t="s">
        <v>44743</v>
      </c>
      <c r="D2303" s="210" t="s">
        <v>12050</v>
      </c>
      <c r="E2303" s="270" t="s">
        <v>50775</v>
      </c>
      <c r="F2303" s="409" t="s">
        <v>50776</v>
      </c>
      <c r="G2303" s="409" t="s">
        <v>50777</v>
      </c>
      <c r="H2303" s="409" t="s">
        <v>54079</v>
      </c>
      <c r="I2303" s="409" t="s">
        <v>50779</v>
      </c>
      <c r="J2303" s="135" t="s">
        <v>54069</v>
      </c>
      <c r="K2303" s="135" t="s">
        <v>54069</v>
      </c>
      <c r="L2303" s="210" t="s">
        <v>45700</v>
      </c>
      <c r="M2303" s="312" t="s">
        <v>43499</v>
      </c>
      <c r="N2303" s="107">
        <v>1</v>
      </c>
      <c r="O2303" s="107">
        <v>5358</v>
      </c>
      <c r="P2303" s="97">
        <f t="shared" si="53"/>
        <v>5358</v>
      </c>
      <c r="Q2303" s="89" t="s">
        <v>12043</v>
      </c>
      <c r="R2303" s="109" t="s">
        <v>43872</v>
      </c>
      <c r="S2303" s="109">
        <v>591010000</v>
      </c>
      <c r="T2303" s="109">
        <v>30</v>
      </c>
    </row>
    <row r="2304" spans="2:20" ht="15" customHeight="1">
      <c r="B2304" s="135" t="s">
        <v>54080</v>
      </c>
      <c r="C2304" s="210" t="s">
        <v>44743</v>
      </c>
      <c r="D2304" s="210" t="s">
        <v>12050</v>
      </c>
      <c r="E2304" s="270" t="s">
        <v>50775</v>
      </c>
      <c r="F2304" s="409" t="s">
        <v>50777</v>
      </c>
      <c r="G2304" s="409" t="s">
        <v>50777</v>
      </c>
      <c r="H2304" s="409" t="s">
        <v>50778</v>
      </c>
      <c r="I2304" s="409" t="s">
        <v>50779</v>
      </c>
      <c r="J2304" s="135" t="s">
        <v>49728</v>
      </c>
      <c r="K2304" s="135" t="s">
        <v>49728</v>
      </c>
      <c r="L2304" s="210" t="s">
        <v>45700</v>
      </c>
      <c r="M2304" s="312" t="s">
        <v>43499</v>
      </c>
      <c r="N2304" s="107">
        <v>48</v>
      </c>
      <c r="O2304" s="107">
        <v>806</v>
      </c>
      <c r="P2304" s="97">
        <f t="shared" si="53"/>
        <v>38688</v>
      </c>
      <c r="Q2304" s="89" t="s">
        <v>12043</v>
      </c>
      <c r="R2304" s="109" t="s">
        <v>43872</v>
      </c>
      <c r="S2304" s="109">
        <v>591010000</v>
      </c>
      <c r="T2304" s="109">
        <v>30</v>
      </c>
    </row>
    <row r="2305" spans="2:20" ht="15" customHeight="1">
      <c r="B2305" s="135" t="s">
        <v>54081</v>
      </c>
      <c r="C2305" s="210" t="s">
        <v>44743</v>
      </c>
      <c r="D2305" s="210" t="s">
        <v>12050</v>
      </c>
      <c r="E2305" s="270" t="s">
        <v>54082</v>
      </c>
      <c r="F2305" s="270" t="s">
        <v>48482</v>
      </c>
      <c r="G2305" s="270" t="s">
        <v>48483</v>
      </c>
      <c r="H2305" s="270" t="s">
        <v>54083</v>
      </c>
      <c r="I2305" s="270" t="s">
        <v>54084</v>
      </c>
      <c r="J2305" s="135" t="s">
        <v>54085</v>
      </c>
      <c r="K2305" s="135" t="s">
        <v>54085</v>
      </c>
      <c r="L2305" s="210" t="s">
        <v>45700</v>
      </c>
      <c r="M2305" s="103" t="s">
        <v>48486</v>
      </c>
      <c r="N2305" s="107">
        <v>9</v>
      </c>
      <c r="O2305" s="107">
        <v>3150</v>
      </c>
      <c r="P2305" s="107">
        <f t="shared" si="53"/>
        <v>28350</v>
      </c>
      <c r="Q2305" s="89" t="s">
        <v>12043</v>
      </c>
      <c r="R2305" s="109" t="s">
        <v>43872</v>
      </c>
      <c r="S2305" s="109">
        <v>591010000</v>
      </c>
      <c r="T2305" s="109">
        <v>30</v>
      </c>
    </row>
    <row r="2306" spans="2:20" ht="15" customHeight="1">
      <c r="B2306" s="135" t="s">
        <v>54086</v>
      </c>
      <c r="C2306" s="210" t="s">
        <v>44743</v>
      </c>
      <c r="D2306" s="210" t="s">
        <v>12050</v>
      </c>
      <c r="E2306" s="409" t="s">
        <v>54087</v>
      </c>
      <c r="F2306" s="270" t="s">
        <v>48482</v>
      </c>
      <c r="G2306" s="270" t="s">
        <v>48483</v>
      </c>
      <c r="H2306" s="409" t="s">
        <v>54088</v>
      </c>
      <c r="I2306" s="409" t="s">
        <v>54089</v>
      </c>
      <c r="J2306" s="135" t="s">
        <v>54090</v>
      </c>
      <c r="K2306" s="135" t="s">
        <v>54091</v>
      </c>
      <c r="L2306" s="210" t="s">
        <v>45700</v>
      </c>
      <c r="M2306" s="103" t="s">
        <v>48486</v>
      </c>
      <c r="N2306" s="107">
        <v>4</v>
      </c>
      <c r="O2306" s="107">
        <v>5370</v>
      </c>
      <c r="P2306" s="97">
        <f t="shared" si="53"/>
        <v>21480</v>
      </c>
      <c r="Q2306" s="89" t="s">
        <v>12043</v>
      </c>
      <c r="R2306" s="109" t="s">
        <v>43872</v>
      </c>
      <c r="S2306" s="109">
        <v>591010000</v>
      </c>
      <c r="T2306" s="109">
        <v>30</v>
      </c>
    </row>
    <row r="2307" spans="2:20" ht="15" customHeight="1">
      <c r="B2307" s="135" t="s">
        <v>54092</v>
      </c>
      <c r="C2307" s="210" t="s">
        <v>44743</v>
      </c>
      <c r="D2307" s="210" t="s">
        <v>12050</v>
      </c>
      <c r="E2307" s="270" t="s">
        <v>54082</v>
      </c>
      <c r="F2307" s="270" t="s">
        <v>48482</v>
      </c>
      <c r="G2307" s="270" t="s">
        <v>48483</v>
      </c>
      <c r="H2307" s="270" t="s">
        <v>54093</v>
      </c>
      <c r="I2307" s="270" t="s">
        <v>54084</v>
      </c>
      <c r="J2307" s="135" t="s">
        <v>54090</v>
      </c>
      <c r="K2307" s="135" t="s">
        <v>54091</v>
      </c>
      <c r="L2307" s="210" t="s">
        <v>45700</v>
      </c>
      <c r="M2307" s="103" t="s">
        <v>48486</v>
      </c>
      <c r="N2307" s="107">
        <v>2</v>
      </c>
      <c r="O2307" s="107">
        <v>7330</v>
      </c>
      <c r="P2307" s="97">
        <f t="shared" si="53"/>
        <v>14660</v>
      </c>
      <c r="Q2307" s="89" t="s">
        <v>12043</v>
      </c>
      <c r="R2307" s="109" t="s">
        <v>43872</v>
      </c>
      <c r="S2307" s="109">
        <v>591010000</v>
      </c>
      <c r="T2307" s="109">
        <v>30</v>
      </c>
    </row>
    <row r="2308" spans="2:20" ht="15" customHeight="1">
      <c r="B2308" s="135" t="s">
        <v>54094</v>
      </c>
      <c r="C2308" s="210" t="s">
        <v>44743</v>
      </c>
      <c r="D2308" s="210" t="s">
        <v>12050</v>
      </c>
      <c r="E2308" s="270" t="s">
        <v>54095</v>
      </c>
      <c r="F2308" s="270" t="s">
        <v>48482</v>
      </c>
      <c r="G2308" s="270" t="s">
        <v>48483</v>
      </c>
      <c r="H2308" s="270" t="s">
        <v>54096</v>
      </c>
      <c r="I2308" s="270" t="s">
        <v>54097</v>
      </c>
      <c r="J2308" s="135" t="s">
        <v>54098</v>
      </c>
      <c r="K2308" s="135" t="s">
        <v>54098</v>
      </c>
      <c r="L2308" s="210" t="s">
        <v>45700</v>
      </c>
      <c r="M2308" s="103" t="s">
        <v>48486</v>
      </c>
      <c r="N2308" s="107">
        <v>7</v>
      </c>
      <c r="O2308" s="107">
        <v>4950</v>
      </c>
      <c r="P2308" s="97">
        <f t="shared" si="53"/>
        <v>34650</v>
      </c>
      <c r="Q2308" s="89" t="s">
        <v>12043</v>
      </c>
      <c r="R2308" s="109" t="s">
        <v>43872</v>
      </c>
      <c r="S2308" s="109">
        <v>591010000</v>
      </c>
      <c r="T2308" s="109">
        <v>30</v>
      </c>
    </row>
    <row r="2309" spans="2:20" ht="15" customHeight="1">
      <c r="B2309" s="135" t="s">
        <v>54099</v>
      </c>
      <c r="C2309" s="210" t="s">
        <v>44743</v>
      </c>
      <c r="D2309" s="210" t="s">
        <v>12050</v>
      </c>
      <c r="E2309" s="270" t="s">
        <v>54100</v>
      </c>
      <c r="F2309" s="270" t="s">
        <v>54101</v>
      </c>
      <c r="G2309" s="270" t="s">
        <v>54102</v>
      </c>
      <c r="H2309" s="270" t="s">
        <v>54103</v>
      </c>
      <c r="I2309" s="270" t="s">
        <v>54104</v>
      </c>
      <c r="J2309" s="135" t="s">
        <v>54105</v>
      </c>
      <c r="K2309" s="135" t="s">
        <v>54105</v>
      </c>
      <c r="L2309" s="210" t="s">
        <v>45700</v>
      </c>
      <c r="M2309" s="312" t="s">
        <v>43499</v>
      </c>
      <c r="N2309" s="107">
        <v>35</v>
      </c>
      <c r="O2309" s="107">
        <v>1562</v>
      </c>
      <c r="P2309" s="97">
        <f t="shared" si="53"/>
        <v>54670</v>
      </c>
      <c r="Q2309" s="89" t="s">
        <v>12043</v>
      </c>
      <c r="R2309" s="109" t="s">
        <v>43872</v>
      </c>
      <c r="S2309" s="109">
        <v>591010000</v>
      </c>
      <c r="T2309" s="109">
        <v>30</v>
      </c>
    </row>
    <row r="2310" spans="2:20" ht="15" customHeight="1">
      <c r="B2310" s="135" t="s">
        <v>54106</v>
      </c>
      <c r="C2310" s="210" t="s">
        <v>44743</v>
      </c>
      <c r="D2310" s="210" t="s">
        <v>12050</v>
      </c>
      <c r="E2310" s="270" t="s">
        <v>54107</v>
      </c>
      <c r="F2310" s="270" t="s">
        <v>53748</v>
      </c>
      <c r="G2310" s="270" t="s">
        <v>53749</v>
      </c>
      <c r="H2310" s="270" t="s">
        <v>54108</v>
      </c>
      <c r="I2310" s="270" t="s">
        <v>54109</v>
      </c>
      <c r="J2310" s="135" t="s">
        <v>54110</v>
      </c>
      <c r="K2310" s="135" t="s">
        <v>54111</v>
      </c>
      <c r="L2310" s="210" t="s">
        <v>45700</v>
      </c>
      <c r="M2310" s="312" t="s">
        <v>48486</v>
      </c>
      <c r="N2310" s="107">
        <v>11</v>
      </c>
      <c r="O2310" s="107">
        <v>345</v>
      </c>
      <c r="P2310" s="107">
        <f t="shared" si="53"/>
        <v>3795</v>
      </c>
      <c r="Q2310" s="89" t="s">
        <v>12043</v>
      </c>
      <c r="R2310" s="109" t="s">
        <v>43872</v>
      </c>
      <c r="S2310" s="109">
        <v>591010000</v>
      </c>
      <c r="T2310" s="109">
        <v>30</v>
      </c>
    </row>
    <row r="2311" spans="2:20" ht="15" customHeight="1">
      <c r="B2311" s="135" t="s">
        <v>54112</v>
      </c>
      <c r="C2311" s="210" t="s">
        <v>44743</v>
      </c>
      <c r="D2311" s="210" t="s">
        <v>12050</v>
      </c>
      <c r="E2311" s="270" t="s">
        <v>54113</v>
      </c>
      <c r="F2311" s="270" t="s">
        <v>54114</v>
      </c>
      <c r="G2311" s="270" t="s">
        <v>54115</v>
      </c>
      <c r="H2311" s="270" t="s">
        <v>54116</v>
      </c>
      <c r="I2311" s="270" t="s">
        <v>54117</v>
      </c>
      <c r="J2311" s="135"/>
      <c r="K2311" s="135"/>
      <c r="L2311" s="210" t="s">
        <v>45700</v>
      </c>
      <c r="M2311" s="312" t="s">
        <v>43499</v>
      </c>
      <c r="N2311" s="107">
        <v>44</v>
      </c>
      <c r="O2311" s="107">
        <v>253</v>
      </c>
      <c r="P2311" s="97">
        <f t="shared" si="53"/>
        <v>11132</v>
      </c>
      <c r="Q2311" s="89" t="s">
        <v>12043</v>
      </c>
      <c r="R2311" s="109" t="s">
        <v>43872</v>
      </c>
      <c r="S2311" s="109">
        <v>591010000</v>
      </c>
      <c r="T2311" s="109">
        <v>30</v>
      </c>
    </row>
    <row r="2312" spans="2:20" ht="15" customHeight="1">
      <c r="B2312" s="135" t="s">
        <v>54118</v>
      </c>
      <c r="C2312" s="210" t="s">
        <v>44743</v>
      </c>
      <c r="D2312" s="210" t="s">
        <v>12050</v>
      </c>
      <c r="E2312" s="270" t="s">
        <v>52280</v>
      </c>
      <c r="F2312" s="270" t="s">
        <v>44945</v>
      </c>
      <c r="G2312" s="270" t="s">
        <v>44945</v>
      </c>
      <c r="H2312" s="270" t="s">
        <v>52281</v>
      </c>
      <c r="I2312" s="270" t="s">
        <v>52282</v>
      </c>
      <c r="J2312" s="135" t="s">
        <v>54119</v>
      </c>
      <c r="K2312" s="135" t="s">
        <v>54120</v>
      </c>
      <c r="L2312" s="210" t="s">
        <v>45700</v>
      </c>
      <c r="M2312" s="312" t="s">
        <v>43499</v>
      </c>
      <c r="N2312" s="107">
        <v>10</v>
      </c>
      <c r="O2312" s="107">
        <v>435</v>
      </c>
      <c r="P2312" s="97">
        <f t="shared" si="53"/>
        <v>4350</v>
      </c>
      <c r="Q2312" s="89" t="s">
        <v>12043</v>
      </c>
      <c r="R2312" s="109" t="s">
        <v>43872</v>
      </c>
      <c r="S2312" s="109">
        <v>591010000</v>
      </c>
      <c r="T2312" s="109">
        <v>30</v>
      </c>
    </row>
    <row r="2313" spans="2:20" ht="15" customHeight="1">
      <c r="B2313" s="135" t="s">
        <v>54121</v>
      </c>
      <c r="C2313" s="210" t="s">
        <v>44743</v>
      </c>
      <c r="D2313" s="210" t="s">
        <v>12050</v>
      </c>
      <c r="E2313" s="270" t="s">
        <v>52280</v>
      </c>
      <c r="F2313" s="270" t="s">
        <v>54122</v>
      </c>
      <c r="G2313" s="270" t="s">
        <v>44945</v>
      </c>
      <c r="H2313" s="270" t="s">
        <v>52281</v>
      </c>
      <c r="I2313" s="270" t="s">
        <v>52282</v>
      </c>
      <c r="J2313" s="135" t="s">
        <v>54123</v>
      </c>
      <c r="K2313" s="135" t="s">
        <v>54124</v>
      </c>
      <c r="L2313" s="210" t="s">
        <v>45700</v>
      </c>
      <c r="M2313" s="312" t="s">
        <v>43499</v>
      </c>
      <c r="N2313" s="107">
        <v>10</v>
      </c>
      <c r="O2313" s="107">
        <v>378</v>
      </c>
      <c r="P2313" s="97">
        <f t="shared" si="53"/>
        <v>3780</v>
      </c>
      <c r="Q2313" s="89" t="s">
        <v>12043</v>
      </c>
      <c r="R2313" s="109" t="s">
        <v>43872</v>
      </c>
      <c r="S2313" s="109">
        <v>591010000</v>
      </c>
      <c r="T2313" s="109">
        <v>30</v>
      </c>
    </row>
    <row r="2314" spans="2:20" ht="15" customHeight="1">
      <c r="B2314" s="135" t="s">
        <v>54125</v>
      </c>
      <c r="C2314" s="210" t="s">
        <v>44743</v>
      </c>
      <c r="D2314" s="210" t="s">
        <v>12050</v>
      </c>
      <c r="E2314" s="270" t="s">
        <v>49198</v>
      </c>
      <c r="F2314" s="270" t="s">
        <v>54126</v>
      </c>
      <c r="G2314" s="270" t="s">
        <v>49199</v>
      </c>
      <c r="H2314" s="270" t="s">
        <v>50457</v>
      </c>
      <c r="I2314" s="270" t="s">
        <v>46330</v>
      </c>
      <c r="J2314" s="270" t="s">
        <v>54127</v>
      </c>
      <c r="K2314" s="270" t="s">
        <v>53943</v>
      </c>
      <c r="L2314" s="210" t="s">
        <v>45700</v>
      </c>
      <c r="M2314" s="312" t="s">
        <v>43499</v>
      </c>
      <c r="N2314" s="107">
        <v>3</v>
      </c>
      <c r="O2314" s="107">
        <v>760</v>
      </c>
      <c r="P2314" s="97">
        <f t="shared" si="53"/>
        <v>2280</v>
      </c>
      <c r="Q2314" s="89" t="s">
        <v>12043</v>
      </c>
      <c r="R2314" s="109" t="s">
        <v>43872</v>
      </c>
      <c r="S2314" s="109">
        <v>591010000</v>
      </c>
      <c r="T2314" s="109">
        <v>30</v>
      </c>
    </row>
    <row r="2315" spans="2:20" ht="15" customHeight="1">
      <c r="B2315" s="135" t="s">
        <v>54128</v>
      </c>
      <c r="C2315" s="210" t="s">
        <v>44743</v>
      </c>
      <c r="D2315" s="210" t="s">
        <v>12050</v>
      </c>
      <c r="E2315" s="135" t="s">
        <v>54129</v>
      </c>
      <c r="F2315" s="135" t="s">
        <v>54130</v>
      </c>
      <c r="G2315" s="135" t="s">
        <v>54131</v>
      </c>
      <c r="H2315" s="135" t="s">
        <v>54132</v>
      </c>
      <c r="I2315" s="135" t="s">
        <v>54133</v>
      </c>
      <c r="J2315" s="135"/>
      <c r="K2315" s="135"/>
      <c r="L2315" s="210" t="s">
        <v>45700</v>
      </c>
      <c r="M2315" s="87" t="s">
        <v>54134</v>
      </c>
      <c r="N2315" s="107">
        <v>4</v>
      </c>
      <c r="O2315" s="107">
        <v>825</v>
      </c>
      <c r="P2315" s="97">
        <f t="shared" si="53"/>
        <v>3300</v>
      </c>
      <c r="Q2315" s="89" t="s">
        <v>12043</v>
      </c>
      <c r="R2315" s="109" t="s">
        <v>43872</v>
      </c>
      <c r="S2315" s="109">
        <v>591010000</v>
      </c>
      <c r="T2315" s="109">
        <v>30</v>
      </c>
    </row>
    <row r="2316" spans="2:20" ht="15" customHeight="1">
      <c r="B2316" s="135" t="s">
        <v>54135</v>
      </c>
      <c r="C2316" s="210" t="s">
        <v>44743</v>
      </c>
      <c r="D2316" s="210" t="s">
        <v>12050</v>
      </c>
      <c r="E2316" s="270" t="s">
        <v>44940</v>
      </c>
      <c r="F2316" s="270" t="s">
        <v>54136</v>
      </c>
      <c r="G2316" s="270" t="s">
        <v>44941</v>
      </c>
      <c r="H2316" s="270" t="s">
        <v>53502</v>
      </c>
      <c r="I2316" s="270" t="s">
        <v>44942</v>
      </c>
      <c r="J2316" s="135" t="s">
        <v>54137</v>
      </c>
      <c r="K2316" s="135" t="s">
        <v>54137</v>
      </c>
      <c r="L2316" s="210" t="s">
        <v>45700</v>
      </c>
      <c r="M2316" s="312" t="s">
        <v>43499</v>
      </c>
      <c r="N2316" s="107">
        <v>12000</v>
      </c>
      <c r="O2316" s="107">
        <v>12</v>
      </c>
      <c r="P2316" s="97">
        <f t="shared" si="53"/>
        <v>144000</v>
      </c>
      <c r="Q2316" s="89" t="s">
        <v>12043</v>
      </c>
      <c r="R2316" s="109" t="s">
        <v>43872</v>
      </c>
      <c r="S2316" s="109">
        <v>591010000</v>
      </c>
      <c r="T2316" s="109">
        <v>30</v>
      </c>
    </row>
    <row r="2317" spans="2:20" ht="15" customHeight="1">
      <c r="B2317" s="135" t="s">
        <v>54138</v>
      </c>
      <c r="C2317" s="210" t="s">
        <v>44743</v>
      </c>
      <c r="D2317" s="210" t="s">
        <v>12050</v>
      </c>
      <c r="E2317" s="270" t="s">
        <v>54139</v>
      </c>
      <c r="F2317" s="270" t="s">
        <v>49199</v>
      </c>
      <c r="G2317" s="270" t="s">
        <v>49199</v>
      </c>
      <c r="H2317" s="270" t="s">
        <v>54140</v>
      </c>
      <c r="I2317" s="270" t="s">
        <v>54141</v>
      </c>
      <c r="J2317" s="135" t="s">
        <v>54142</v>
      </c>
      <c r="K2317" s="135" t="s">
        <v>54143</v>
      </c>
      <c r="L2317" s="210" t="s">
        <v>45700</v>
      </c>
      <c r="M2317" s="312" t="s">
        <v>43499</v>
      </c>
      <c r="N2317" s="107">
        <v>123</v>
      </c>
      <c r="O2317" s="107">
        <v>715</v>
      </c>
      <c r="P2317" s="97">
        <f t="shared" si="53"/>
        <v>87945</v>
      </c>
      <c r="Q2317" s="89" t="s">
        <v>12043</v>
      </c>
      <c r="R2317" s="109" t="s">
        <v>43872</v>
      </c>
      <c r="S2317" s="109">
        <v>591010000</v>
      </c>
      <c r="T2317" s="109">
        <v>30</v>
      </c>
    </row>
    <row r="2318" spans="2:20" ht="15" customHeight="1">
      <c r="B2318" s="135" t="s">
        <v>54144</v>
      </c>
      <c r="C2318" s="210" t="s">
        <v>44743</v>
      </c>
      <c r="D2318" s="210" t="s">
        <v>12050</v>
      </c>
      <c r="E2318" s="270" t="s">
        <v>54145</v>
      </c>
      <c r="F2318" s="270" t="s">
        <v>54146</v>
      </c>
      <c r="G2318" s="270" t="s">
        <v>54147</v>
      </c>
      <c r="H2318" s="270" t="s">
        <v>54148</v>
      </c>
      <c r="I2318" s="270" t="s">
        <v>54149</v>
      </c>
      <c r="J2318" s="135"/>
      <c r="K2318" s="135"/>
      <c r="L2318" s="210" t="s">
        <v>45700</v>
      </c>
      <c r="M2318" s="103" t="s">
        <v>44467</v>
      </c>
      <c r="N2318" s="107">
        <v>5</v>
      </c>
      <c r="O2318" s="107">
        <v>155</v>
      </c>
      <c r="P2318" s="97">
        <f t="shared" si="53"/>
        <v>775</v>
      </c>
      <c r="Q2318" s="89" t="s">
        <v>12043</v>
      </c>
      <c r="R2318" s="109" t="s">
        <v>43872</v>
      </c>
      <c r="S2318" s="109">
        <v>591010000</v>
      </c>
      <c r="T2318" s="109">
        <v>30</v>
      </c>
    </row>
    <row r="2319" spans="2:20" ht="15" customHeight="1">
      <c r="B2319" s="135" t="s">
        <v>54150</v>
      </c>
      <c r="C2319" s="210" t="s">
        <v>44743</v>
      </c>
      <c r="D2319" s="135" t="s">
        <v>12050</v>
      </c>
      <c r="E2319" s="270" t="s">
        <v>54151</v>
      </c>
      <c r="F2319" s="135" t="s">
        <v>44674</v>
      </c>
      <c r="G2319" s="135" t="s">
        <v>44679</v>
      </c>
      <c r="H2319" s="135" t="s">
        <v>54152</v>
      </c>
      <c r="I2319" s="270" t="s">
        <v>46330</v>
      </c>
      <c r="J2319" s="135" t="s">
        <v>54153</v>
      </c>
      <c r="K2319" s="135" t="s">
        <v>54154</v>
      </c>
      <c r="L2319" s="210" t="s">
        <v>45700</v>
      </c>
      <c r="M2319" s="87" t="s">
        <v>44643</v>
      </c>
      <c r="N2319" s="97">
        <v>10</v>
      </c>
      <c r="O2319" s="107">
        <v>1200</v>
      </c>
      <c r="P2319" s="140">
        <f t="shared" si="53"/>
        <v>12000</v>
      </c>
      <c r="Q2319" s="89" t="s">
        <v>12043</v>
      </c>
      <c r="R2319" s="119" t="s">
        <v>50963</v>
      </c>
      <c r="S2319" s="119">
        <v>591010000</v>
      </c>
      <c r="T2319" s="119">
        <v>0</v>
      </c>
    </row>
    <row r="2320" spans="2:20" ht="15" customHeight="1">
      <c r="B2320" s="135" t="s">
        <v>54155</v>
      </c>
      <c r="C2320" s="210" t="s">
        <v>44743</v>
      </c>
      <c r="D2320" s="135" t="s">
        <v>12050</v>
      </c>
      <c r="E2320" s="270" t="s">
        <v>54156</v>
      </c>
      <c r="F2320" s="135" t="s">
        <v>54157</v>
      </c>
      <c r="G2320" s="270" t="s">
        <v>54158</v>
      </c>
      <c r="H2320" s="135" t="s">
        <v>54159</v>
      </c>
      <c r="I2320" s="270" t="s">
        <v>54160</v>
      </c>
      <c r="J2320" s="135" t="s">
        <v>54161</v>
      </c>
      <c r="K2320" s="135" t="s">
        <v>54162</v>
      </c>
      <c r="L2320" s="210" t="s">
        <v>45700</v>
      </c>
      <c r="M2320" s="87" t="s">
        <v>43499</v>
      </c>
      <c r="N2320" s="107">
        <v>8</v>
      </c>
      <c r="O2320" s="107">
        <v>430</v>
      </c>
      <c r="P2320" s="140">
        <f t="shared" si="53"/>
        <v>3440</v>
      </c>
      <c r="Q2320" s="89" t="s">
        <v>12043</v>
      </c>
      <c r="R2320" s="119" t="s">
        <v>50963</v>
      </c>
      <c r="S2320" s="119">
        <v>591010000</v>
      </c>
      <c r="T2320" s="119">
        <v>0</v>
      </c>
    </row>
    <row r="2321" spans="2:20" ht="15" customHeight="1">
      <c r="B2321" s="135" t="s">
        <v>54163</v>
      </c>
      <c r="C2321" s="210" t="s">
        <v>44743</v>
      </c>
      <c r="D2321" s="135" t="s">
        <v>12050</v>
      </c>
      <c r="E2321" s="270" t="s">
        <v>54156</v>
      </c>
      <c r="F2321" s="135" t="s">
        <v>54157</v>
      </c>
      <c r="G2321" s="270" t="s">
        <v>54158</v>
      </c>
      <c r="H2321" s="135" t="s">
        <v>54159</v>
      </c>
      <c r="I2321" s="270" t="s">
        <v>54160</v>
      </c>
      <c r="J2321" s="135" t="s">
        <v>54161</v>
      </c>
      <c r="K2321" s="135" t="s">
        <v>54164</v>
      </c>
      <c r="L2321" s="210" t="s">
        <v>45700</v>
      </c>
      <c r="M2321" s="87" t="s">
        <v>43499</v>
      </c>
      <c r="N2321" s="107">
        <v>8</v>
      </c>
      <c r="O2321" s="107">
        <v>525</v>
      </c>
      <c r="P2321" s="140">
        <f t="shared" si="53"/>
        <v>4200</v>
      </c>
      <c r="Q2321" s="89" t="s">
        <v>12043</v>
      </c>
      <c r="R2321" s="119" t="s">
        <v>50963</v>
      </c>
      <c r="S2321" s="119">
        <v>591010000</v>
      </c>
      <c r="T2321" s="119">
        <v>0</v>
      </c>
    </row>
    <row r="2322" spans="2:20" ht="15" customHeight="1">
      <c r="B2322" s="135" t="s">
        <v>54165</v>
      </c>
      <c r="C2322" s="210" t="s">
        <v>44743</v>
      </c>
      <c r="D2322" s="135" t="s">
        <v>12050</v>
      </c>
      <c r="E2322" s="270" t="s">
        <v>48583</v>
      </c>
      <c r="F2322" s="270" t="s">
        <v>54166</v>
      </c>
      <c r="G2322" s="270" t="s">
        <v>43910</v>
      </c>
      <c r="H2322" s="270" t="s">
        <v>54167</v>
      </c>
      <c r="I2322" s="270" t="s">
        <v>48585</v>
      </c>
      <c r="J2322" s="270" t="s">
        <v>54168</v>
      </c>
      <c r="K2322" s="270" t="s">
        <v>54168</v>
      </c>
      <c r="L2322" s="210" t="s">
        <v>46142</v>
      </c>
      <c r="M2322" s="103" t="s">
        <v>43871</v>
      </c>
      <c r="N2322" s="115">
        <v>2000</v>
      </c>
      <c r="O2322" s="97">
        <v>860</v>
      </c>
      <c r="P2322" s="140">
        <f t="shared" si="53"/>
        <v>1720000</v>
      </c>
      <c r="Q2322" s="89" t="s">
        <v>12043</v>
      </c>
      <c r="R2322" s="245" t="s">
        <v>43500</v>
      </c>
      <c r="S2322" s="119">
        <v>591010000</v>
      </c>
      <c r="T2322" s="119">
        <v>50</v>
      </c>
    </row>
    <row r="2323" spans="2:20" ht="15" customHeight="1">
      <c r="B2323" s="135" t="s">
        <v>54169</v>
      </c>
      <c r="C2323" s="210" t="s">
        <v>44743</v>
      </c>
      <c r="D2323" s="135" t="s">
        <v>12050</v>
      </c>
      <c r="E2323" s="270" t="s">
        <v>48583</v>
      </c>
      <c r="F2323" s="270" t="s">
        <v>54166</v>
      </c>
      <c r="G2323" s="270" t="s">
        <v>43910</v>
      </c>
      <c r="H2323" s="270" t="s">
        <v>54167</v>
      </c>
      <c r="I2323" s="270" t="s">
        <v>48585</v>
      </c>
      <c r="J2323" s="270" t="s">
        <v>54170</v>
      </c>
      <c r="K2323" s="270" t="s">
        <v>54170</v>
      </c>
      <c r="L2323" s="210" t="s">
        <v>46142</v>
      </c>
      <c r="M2323" s="103" t="s">
        <v>43871</v>
      </c>
      <c r="N2323" s="115">
        <v>3000</v>
      </c>
      <c r="O2323" s="97">
        <v>835</v>
      </c>
      <c r="P2323" s="140">
        <f t="shared" si="53"/>
        <v>2505000</v>
      </c>
      <c r="Q2323" s="89" t="s">
        <v>12043</v>
      </c>
      <c r="R2323" s="245" t="s">
        <v>43500</v>
      </c>
      <c r="S2323" s="119">
        <v>591010000</v>
      </c>
      <c r="T2323" s="119">
        <v>50</v>
      </c>
    </row>
    <row r="2324" spans="2:20" ht="15" customHeight="1">
      <c r="B2324" s="135" t="s">
        <v>54171</v>
      </c>
      <c r="C2324" s="210" t="s">
        <v>44743</v>
      </c>
      <c r="D2324" s="135" t="s">
        <v>12050</v>
      </c>
      <c r="E2324" s="270" t="s">
        <v>44740</v>
      </c>
      <c r="F2324" s="270" t="s">
        <v>54166</v>
      </c>
      <c r="G2324" s="270" t="s">
        <v>43910</v>
      </c>
      <c r="H2324" s="270" t="s">
        <v>54172</v>
      </c>
      <c r="I2324" s="270" t="s">
        <v>44741</v>
      </c>
      <c r="J2324" s="467" t="s">
        <v>44742</v>
      </c>
      <c r="K2324" s="467" t="s">
        <v>44742</v>
      </c>
      <c r="L2324" s="210" t="s">
        <v>46142</v>
      </c>
      <c r="M2324" s="103" t="s">
        <v>43871</v>
      </c>
      <c r="N2324" s="115">
        <v>6</v>
      </c>
      <c r="O2324" s="115">
        <v>84000</v>
      </c>
      <c r="P2324" s="140">
        <f t="shared" si="53"/>
        <v>504000</v>
      </c>
      <c r="Q2324" s="89" t="s">
        <v>12043</v>
      </c>
      <c r="R2324" s="245" t="s">
        <v>43500</v>
      </c>
      <c r="S2324" s="119">
        <v>591010000</v>
      </c>
      <c r="T2324" s="119">
        <v>50</v>
      </c>
    </row>
    <row r="2325" spans="2:20" ht="15" customHeight="1">
      <c r="B2325" s="135" t="s">
        <v>54173</v>
      </c>
      <c r="C2325" s="418" t="s">
        <v>44743</v>
      </c>
      <c r="D2325" s="135" t="s">
        <v>12050</v>
      </c>
      <c r="E2325" s="270" t="s">
        <v>54174</v>
      </c>
      <c r="F2325" s="270" t="s">
        <v>54175</v>
      </c>
      <c r="G2325" s="270" t="s">
        <v>48787</v>
      </c>
      <c r="H2325" s="270" t="s">
        <v>54176</v>
      </c>
      <c r="I2325" s="270" t="s">
        <v>54177</v>
      </c>
      <c r="J2325" s="135" t="s">
        <v>54178</v>
      </c>
      <c r="K2325" s="135" t="s">
        <v>54179</v>
      </c>
      <c r="L2325" s="210" t="s">
        <v>45700</v>
      </c>
      <c r="M2325" s="78" t="s">
        <v>43499</v>
      </c>
      <c r="N2325" s="97">
        <v>5</v>
      </c>
      <c r="O2325" s="91">
        <v>10850</v>
      </c>
      <c r="P2325" s="140">
        <f t="shared" si="53"/>
        <v>54250</v>
      </c>
      <c r="Q2325" s="89" t="s">
        <v>12043</v>
      </c>
      <c r="R2325" s="89" t="s">
        <v>43500</v>
      </c>
      <c r="S2325" s="109">
        <v>591010000</v>
      </c>
      <c r="T2325" s="109">
        <v>70</v>
      </c>
    </row>
    <row r="2326" spans="2:20" ht="15" customHeight="1">
      <c r="B2326" s="135" t="s">
        <v>54180</v>
      </c>
      <c r="C2326" s="418" t="s">
        <v>44743</v>
      </c>
      <c r="D2326" s="135" t="s">
        <v>12050</v>
      </c>
      <c r="E2326" s="270" t="s">
        <v>54174</v>
      </c>
      <c r="F2326" s="270" t="s">
        <v>54175</v>
      </c>
      <c r="G2326" s="270" t="s">
        <v>48787</v>
      </c>
      <c r="H2326" s="270" t="s">
        <v>54176</v>
      </c>
      <c r="I2326" s="270" t="s">
        <v>54177</v>
      </c>
      <c r="J2326" s="135" t="s">
        <v>54181</v>
      </c>
      <c r="K2326" s="135" t="s">
        <v>54182</v>
      </c>
      <c r="L2326" s="210" t="s">
        <v>45700</v>
      </c>
      <c r="M2326" s="78" t="s">
        <v>43499</v>
      </c>
      <c r="N2326" s="97">
        <v>5</v>
      </c>
      <c r="O2326" s="91">
        <v>7700</v>
      </c>
      <c r="P2326" s="140">
        <f t="shared" si="53"/>
        <v>38500</v>
      </c>
      <c r="Q2326" s="89" t="s">
        <v>12043</v>
      </c>
      <c r="R2326" s="89" t="s">
        <v>43500</v>
      </c>
      <c r="S2326" s="109">
        <v>591010000</v>
      </c>
      <c r="T2326" s="109">
        <v>70</v>
      </c>
    </row>
    <row r="2327" spans="2:20" ht="15" customHeight="1">
      <c r="B2327" s="135" t="s">
        <v>54183</v>
      </c>
      <c r="C2327" s="418" t="s">
        <v>44743</v>
      </c>
      <c r="D2327" s="135" t="s">
        <v>12050</v>
      </c>
      <c r="E2327" s="270" t="s">
        <v>54174</v>
      </c>
      <c r="F2327" s="270" t="s">
        <v>54175</v>
      </c>
      <c r="G2327" s="270" t="s">
        <v>48787</v>
      </c>
      <c r="H2327" s="270" t="s">
        <v>54184</v>
      </c>
      <c r="I2327" s="270" t="s">
        <v>54177</v>
      </c>
      <c r="J2327" s="135" t="s">
        <v>54185</v>
      </c>
      <c r="K2327" s="135" t="s">
        <v>54186</v>
      </c>
      <c r="L2327" s="210" t="s">
        <v>45700</v>
      </c>
      <c r="M2327" s="78" t="s">
        <v>43499</v>
      </c>
      <c r="N2327" s="97">
        <v>5</v>
      </c>
      <c r="O2327" s="91">
        <v>15200</v>
      </c>
      <c r="P2327" s="140">
        <f t="shared" si="53"/>
        <v>76000</v>
      </c>
      <c r="Q2327" s="89" t="s">
        <v>12043</v>
      </c>
      <c r="R2327" s="89" t="s">
        <v>43500</v>
      </c>
      <c r="S2327" s="109">
        <v>591010000</v>
      </c>
      <c r="T2327" s="109">
        <v>70</v>
      </c>
    </row>
    <row r="2328" spans="2:20" ht="15" customHeight="1">
      <c r="B2328" s="135" t="s">
        <v>54187</v>
      </c>
      <c r="C2328" s="418" t="s">
        <v>44743</v>
      </c>
      <c r="D2328" s="135" t="s">
        <v>12050</v>
      </c>
      <c r="E2328" s="270" t="s">
        <v>54188</v>
      </c>
      <c r="F2328" s="270" t="s">
        <v>54175</v>
      </c>
      <c r="G2328" s="270" t="s">
        <v>48787</v>
      </c>
      <c r="H2328" s="270" t="s">
        <v>54189</v>
      </c>
      <c r="I2328" s="270" t="s">
        <v>54190</v>
      </c>
      <c r="J2328" s="135" t="s">
        <v>54191</v>
      </c>
      <c r="K2328" s="135" t="s">
        <v>54192</v>
      </c>
      <c r="L2328" s="210" t="s">
        <v>45700</v>
      </c>
      <c r="M2328" s="78" t="s">
        <v>43499</v>
      </c>
      <c r="N2328" s="97">
        <v>5</v>
      </c>
      <c r="O2328" s="91">
        <v>3100</v>
      </c>
      <c r="P2328" s="140">
        <f t="shared" si="53"/>
        <v>15500</v>
      </c>
      <c r="Q2328" s="89" t="s">
        <v>12043</v>
      </c>
      <c r="R2328" s="89" t="s">
        <v>43500</v>
      </c>
      <c r="S2328" s="109">
        <v>591010000</v>
      </c>
      <c r="T2328" s="109">
        <v>70</v>
      </c>
    </row>
    <row r="2329" spans="2:20" ht="15" customHeight="1">
      <c r="B2329" s="135" t="s">
        <v>54193</v>
      </c>
      <c r="C2329" s="418" t="s">
        <v>44743</v>
      </c>
      <c r="D2329" s="135" t="s">
        <v>12050</v>
      </c>
      <c r="E2329" s="135" t="s">
        <v>54194</v>
      </c>
      <c r="F2329" s="135" t="s">
        <v>54195</v>
      </c>
      <c r="G2329" s="135" t="s">
        <v>54196</v>
      </c>
      <c r="H2329" s="135" t="s">
        <v>54197</v>
      </c>
      <c r="I2329" s="135" t="s">
        <v>54198</v>
      </c>
      <c r="J2329" s="135" t="s">
        <v>54199</v>
      </c>
      <c r="K2329" s="135" t="s">
        <v>54200</v>
      </c>
      <c r="L2329" s="210" t="s">
        <v>45700</v>
      </c>
      <c r="M2329" s="103" t="s">
        <v>44467</v>
      </c>
      <c r="N2329" s="97">
        <v>20</v>
      </c>
      <c r="O2329" s="91">
        <v>3800</v>
      </c>
      <c r="P2329" s="140">
        <f t="shared" si="53"/>
        <v>76000</v>
      </c>
      <c r="Q2329" s="89" t="s">
        <v>12043</v>
      </c>
      <c r="R2329" s="89" t="s">
        <v>43500</v>
      </c>
      <c r="S2329" s="109">
        <v>591010000</v>
      </c>
      <c r="T2329" s="109">
        <v>70</v>
      </c>
    </row>
    <row r="2330" spans="2:20" ht="15" customHeight="1">
      <c r="B2330" s="135" t="s">
        <v>54201</v>
      </c>
      <c r="C2330" s="418" t="s">
        <v>44743</v>
      </c>
      <c r="D2330" s="135" t="s">
        <v>12050</v>
      </c>
      <c r="E2330" s="135" t="s">
        <v>54194</v>
      </c>
      <c r="F2330" s="135" t="s">
        <v>54195</v>
      </c>
      <c r="G2330" s="135" t="s">
        <v>54196</v>
      </c>
      <c r="H2330" s="135" t="s">
        <v>54197</v>
      </c>
      <c r="I2330" s="135" t="s">
        <v>54198</v>
      </c>
      <c r="J2330" s="135" t="s">
        <v>54202</v>
      </c>
      <c r="K2330" s="135" t="s">
        <v>54203</v>
      </c>
      <c r="L2330" s="210" t="s">
        <v>45700</v>
      </c>
      <c r="M2330" s="103" t="s">
        <v>44467</v>
      </c>
      <c r="N2330" s="97">
        <v>30</v>
      </c>
      <c r="O2330" s="91">
        <v>3500</v>
      </c>
      <c r="P2330" s="140">
        <f t="shared" si="53"/>
        <v>105000</v>
      </c>
      <c r="Q2330" s="89" t="s">
        <v>12043</v>
      </c>
      <c r="R2330" s="89" t="s">
        <v>43500</v>
      </c>
      <c r="S2330" s="109">
        <v>591010000</v>
      </c>
      <c r="T2330" s="109">
        <v>70</v>
      </c>
    </row>
    <row r="2331" spans="2:20" ht="15" customHeight="1">
      <c r="B2331" s="135" t="s">
        <v>54204</v>
      </c>
      <c r="C2331" s="418" t="s">
        <v>44743</v>
      </c>
      <c r="D2331" s="135" t="s">
        <v>12050</v>
      </c>
      <c r="E2331" s="135" t="s">
        <v>54194</v>
      </c>
      <c r="F2331" s="135" t="s">
        <v>54195</v>
      </c>
      <c r="G2331" s="135" t="s">
        <v>54196</v>
      </c>
      <c r="H2331" s="135" t="s">
        <v>54197</v>
      </c>
      <c r="I2331" s="135" t="s">
        <v>54198</v>
      </c>
      <c r="J2331" s="135" t="s">
        <v>54205</v>
      </c>
      <c r="K2331" s="135" t="s">
        <v>54206</v>
      </c>
      <c r="L2331" s="210" t="s">
        <v>45700</v>
      </c>
      <c r="M2331" s="103" t="s">
        <v>44467</v>
      </c>
      <c r="N2331" s="97">
        <v>50</v>
      </c>
      <c r="O2331" s="91">
        <v>4200</v>
      </c>
      <c r="P2331" s="140">
        <f t="shared" si="53"/>
        <v>210000</v>
      </c>
      <c r="Q2331" s="89" t="s">
        <v>12043</v>
      </c>
      <c r="R2331" s="89" t="s">
        <v>43500</v>
      </c>
      <c r="S2331" s="109">
        <v>591010000</v>
      </c>
      <c r="T2331" s="109">
        <v>70</v>
      </c>
    </row>
    <row r="2332" spans="2:20" ht="15" customHeight="1">
      <c r="B2332" s="135" t="s">
        <v>54207</v>
      </c>
      <c r="C2332" s="418" t="s">
        <v>44743</v>
      </c>
      <c r="D2332" s="135" t="s">
        <v>12050</v>
      </c>
      <c r="E2332" s="135" t="s">
        <v>54194</v>
      </c>
      <c r="F2332" s="135" t="s">
        <v>54195</v>
      </c>
      <c r="G2332" s="135" t="s">
        <v>54196</v>
      </c>
      <c r="H2332" s="135" t="s">
        <v>54208</v>
      </c>
      <c r="I2332" s="135" t="s">
        <v>54198</v>
      </c>
      <c r="J2332" s="135" t="s">
        <v>54209</v>
      </c>
      <c r="K2332" s="135" t="s">
        <v>54210</v>
      </c>
      <c r="L2332" s="210" t="s">
        <v>45700</v>
      </c>
      <c r="M2332" s="103" t="s">
        <v>44467</v>
      </c>
      <c r="N2332" s="97">
        <v>15</v>
      </c>
      <c r="O2332" s="91">
        <v>16900</v>
      </c>
      <c r="P2332" s="140">
        <f t="shared" si="53"/>
        <v>253500</v>
      </c>
      <c r="Q2332" s="89" t="s">
        <v>12043</v>
      </c>
      <c r="R2332" s="89" t="s">
        <v>43500</v>
      </c>
      <c r="S2332" s="109">
        <v>591010000</v>
      </c>
      <c r="T2332" s="109">
        <v>70</v>
      </c>
    </row>
    <row r="2333" spans="2:20" ht="15" customHeight="1">
      <c r="B2333" s="135" t="s">
        <v>54211</v>
      </c>
      <c r="C2333" s="418" t="s">
        <v>44743</v>
      </c>
      <c r="D2333" s="135" t="s">
        <v>12050</v>
      </c>
      <c r="E2333" s="270" t="s">
        <v>43560</v>
      </c>
      <c r="F2333" s="270" t="s">
        <v>43561</v>
      </c>
      <c r="G2333" s="270" t="s">
        <v>43562</v>
      </c>
      <c r="H2333" s="270" t="s">
        <v>54212</v>
      </c>
      <c r="I2333" s="270" t="s">
        <v>43564</v>
      </c>
      <c r="J2333" s="135" t="s">
        <v>54213</v>
      </c>
      <c r="K2333" s="135" t="s">
        <v>54214</v>
      </c>
      <c r="L2333" s="210" t="s">
        <v>45700</v>
      </c>
      <c r="M2333" s="78" t="s">
        <v>43499</v>
      </c>
      <c r="N2333" s="97">
        <v>2</v>
      </c>
      <c r="O2333" s="91">
        <v>2700</v>
      </c>
      <c r="P2333" s="140">
        <f t="shared" si="53"/>
        <v>5400</v>
      </c>
      <c r="Q2333" s="89" t="s">
        <v>12043</v>
      </c>
      <c r="R2333" s="89" t="s">
        <v>43500</v>
      </c>
      <c r="S2333" s="109">
        <v>591010000</v>
      </c>
      <c r="T2333" s="109">
        <v>70</v>
      </c>
    </row>
    <row r="2334" spans="2:20" ht="15" customHeight="1">
      <c r="B2334" s="135" t="s">
        <v>54215</v>
      </c>
      <c r="C2334" s="418" t="s">
        <v>44743</v>
      </c>
      <c r="D2334" s="135" t="s">
        <v>12050</v>
      </c>
      <c r="E2334" s="270" t="s">
        <v>43560</v>
      </c>
      <c r="F2334" s="270" t="s">
        <v>43561</v>
      </c>
      <c r="G2334" s="270" t="s">
        <v>43562</v>
      </c>
      <c r="H2334" s="270" t="s">
        <v>54216</v>
      </c>
      <c r="I2334" s="270" t="s">
        <v>43564</v>
      </c>
      <c r="J2334" s="135" t="s">
        <v>54217</v>
      </c>
      <c r="K2334" s="135" t="s">
        <v>54218</v>
      </c>
      <c r="L2334" s="210" t="s">
        <v>45700</v>
      </c>
      <c r="M2334" s="78" t="s">
        <v>43499</v>
      </c>
      <c r="N2334" s="97">
        <v>2</v>
      </c>
      <c r="O2334" s="91">
        <v>2000</v>
      </c>
      <c r="P2334" s="140">
        <f t="shared" si="53"/>
        <v>4000</v>
      </c>
      <c r="Q2334" s="89" t="s">
        <v>12043</v>
      </c>
      <c r="R2334" s="89" t="s">
        <v>43500</v>
      </c>
      <c r="S2334" s="109">
        <v>591010000</v>
      </c>
      <c r="T2334" s="109">
        <v>70</v>
      </c>
    </row>
    <row r="2335" spans="2:20" ht="15" customHeight="1">
      <c r="B2335" s="135" t="s">
        <v>54219</v>
      </c>
      <c r="C2335" s="418" t="s">
        <v>44743</v>
      </c>
      <c r="D2335" s="135" t="s">
        <v>12050</v>
      </c>
      <c r="E2335" s="270" t="s">
        <v>43560</v>
      </c>
      <c r="F2335" s="270" t="s">
        <v>43561</v>
      </c>
      <c r="G2335" s="270" t="s">
        <v>43562</v>
      </c>
      <c r="H2335" s="270" t="s">
        <v>54216</v>
      </c>
      <c r="I2335" s="270" t="s">
        <v>43564</v>
      </c>
      <c r="J2335" s="135" t="s">
        <v>54220</v>
      </c>
      <c r="K2335" s="135" t="s">
        <v>54221</v>
      </c>
      <c r="L2335" s="210" t="s">
        <v>45700</v>
      </c>
      <c r="M2335" s="78" t="s">
        <v>43499</v>
      </c>
      <c r="N2335" s="97">
        <v>2</v>
      </c>
      <c r="O2335" s="91">
        <v>2000</v>
      </c>
      <c r="P2335" s="140">
        <f t="shared" si="53"/>
        <v>4000</v>
      </c>
      <c r="Q2335" s="89" t="s">
        <v>12043</v>
      </c>
      <c r="R2335" s="89" t="s">
        <v>43500</v>
      </c>
      <c r="S2335" s="109">
        <v>591010000</v>
      </c>
      <c r="T2335" s="109">
        <v>70</v>
      </c>
    </row>
    <row r="2336" spans="2:20" ht="15" customHeight="1">
      <c r="B2336" s="135" t="s">
        <v>54222</v>
      </c>
      <c r="C2336" s="418" t="s">
        <v>44743</v>
      </c>
      <c r="D2336" s="135" t="s">
        <v>12050</v>
      </c>
      <c r="E2336" s="270" t="s">
        <v>43560</v>
      </c>
      <c r="F2336" s="270" t="s">
        <v>43561</v>
      </c>
      <c r="G2336" s="270" t="s">
        <v>43562</v>
      </c>
      <c r="H2336" s="270" t="s">
        <v>54212</v>
      </c>
      <c r="I2336" s="270" t="s">
        <v>43564</v>
      </c>
      <c r="J2336" s="135" t="s">
        <v>54223</v>
      </c>
      <c r="K2336" s="135" t="s">
        <v>54224</v>
      </c>
      <c r="L2336" s="210" t="s">
        <v>45700</v>
      </c>
      <c r="M2336" s="78" t="s">
        <v>43499</v>
      </c>
      <c r="N2336" s="97">
        <v>2</v>
      </c>
      <c r="O2336" s="91">
        <v>9200</v>
      </c>
      <c r="P2336" s="140">
        <f t="shared" si="53"/>
        <v>18400</v>
      </c>
      <c r="Q2336" s="89" t="s">
        <v>12043</v>
      </c>
      <c r="R2336" s="89" t="s">
        <v>43500</v>
      </c>
      <c r="S2336" s="109">
        <v>591010000</v>
      </c>
      <c r="T2336" s="109">
        <v>70</v>
      </c>
    </row>
    <row r="2337" spans="2:20" ht="15" customHeight="1">
      <c r="B2337" s="135" t="s">
        <v>54225</v>
      </c>
      <c r="C2337" s="210" t="s">
        <v>44743</v>
      </c>
      <c r="D2337" s="90" t="s">
        <v>12050</v>
      </c>
      <c r="E2337" s="270" t="s">
        <v>54226</v>
      </c>
      <c r="F2337" s="270" t="s">
        <v>54227</v>
      </c>
      <c r="G2337" s="270" t="s">
        <v>54228</v>
      </c>
      <c r="H2337" s="270" t="s">
        <v>54229</v>
      </c>
      <c r="I2337" s="270" t="s">
        <v>54230</v>
      </c>
      <c r="J2337" s="135" t="s">
        <v>54231</v>
      </c>
      <c r="K2337" s="135" t="s">
        <v>54231</v>
      </c>
      <c r="L2337" s="210" t="s">
        <v>45700</v>
      </c>
      <c r="M2337" s="82" t="s">
        <v>43499</v>
      </c>
      <c r="N2337" s="97">
        <v>18</v>
      </c>
      <c r="O2337" s="236">
        <v>500</v>
      </c>
      <c r="P2337" s="140">
        <f t="shared" si="53"/>
        <v>9000</v>
      </c>
      <c r="Q2337" s="89" t="s">
        <v>12043</v>
      </c>
      <c r="R2337" s="119" t="s">
        <v>50963</v>
      </c>
      <c r="S2337" s="214">
        <v>591010000</v>
      </c>
      <c r="T2337" s="217">
        <v>0</v>
      </c>
    </row>
    <row r="2338" spans="2:20" ht="15" customHeight="1">
      <c r="B2338" s="135" t="s">
        <v>54232</v>
      </c>
      <c r="C2338" s="210" t="s">
        <v>44743</v>
      </c>
      <c r="D2338" s="90" t="s">
        <v>12050</v>
      </c>
      <c r="E2338" s="270" t="s">
        <v>54233</v>
      </c>
      <c r="F2338" s="270" t="s">
        <v>54227</v>
      </c>
      <c r="G2338" s="270" t="s">
        <v>54228</v>
      </c>
      <c r="H2338" s="270" t="s">
        <v>54234</v>
      </c>
      <c r="I2338" s="270" t="s">
        <v>54235</v>
      </c>
      <c r="J2338" s="135" t="s">
        <v>54236</v>
      </c>
      <c r="K2338" s="135" t="s">
        <v>54236</v>
      </c>
      <c r="L2338" s="210" t="s">
        <v>45700</v>
      </c>
      <c r="M2338" s="82" t="s">
        <v>43499</v>
      </c>
      <c r="N2338" s="97">
        <v>24</v>
      </c>
      <c r="O2338" s="236">
        <v>400</v>
      </c>
      <c r="P2338" s="140">
        <f t="shared" si="53"/>
        <v>9600</v>
      </c>
      <c r="Q2338" s="89" t="s">
        <v>12043</v>
      </c>
      <c r="R2338" s="119" t="s">
        <v>50963</v>
      </c>
      <c r="S2338" s="214">
        <v>591010000</v>
      </c>
      <c r="T2338" s="217">
        <v>0</v>
      </c>
    </row>
    <row r="2339" spans="2:20" ht="15" customHeight="1">
      <c r="B2339" s="135" t="s">
        <v>54237</v>
      </c>
      <c r="C2339" s="135" t="s">
        <v>44743</v>
      </c>
      <c r="D2339" s="135" t="s">
        <v>12050</v>
      </c>
      <c r="E2339" s="135" t="s">
        <v>54238</v>
      </c>
      <c r="F2339" s="135" t="s">
        <v>48269</v>
      </c>
      <c r="G2339" s="135" t="s">
        <v>48270</v>
      </c>
      <c r="H2339" s="135" t="s">
        <v>54239</v>
      </c>
      <c r="I2339" s="135" t="s">
        <v>54240</v>
      </c>
      <c r="J2339" s="135"/>
      <c r="K2339" s="135"/>
      <c r="L2339" s="135" t="s">
        <v>45700</v>
      </c>
      <c r="M2339" s="94" t="s">
        <v>43871</v>
      </c>
      <c r="N2339" s="115">
        <v>50</v>
      </c>
      <c r="O2339" s="115">
        <v>920</v>
      </c>
      <c r="P2339" s="140">
        <f t="shared" si="53"/>
        <v>46000</v>
      </c>
      <c r="Q2339" s="109" t="s">
        <v>12043</v>
      </c>
      <c r="R2339" s="109" t="s">
        <v>44901</v>
      </c>
      <c r="S2339" s="214">
        <v>591010000</v>
      </c>
      <c r="T2339" s="83">
        <v>100</v>
      </c>
    </row>
    <row r="2340" spans="2:20" ht="15" customHeight="1">
      <c r="B2340" s="135" t="s">
        <v>54241</v>
      </c>
      <c r="C2340" s="135" t="s">
        <v>44743</v>
      </c>
      <c r="D2340" s="135" t="s">
        <v>12050</v>
      </c>
      <c r="E2340" s="135" t="s">
        <v>54242</v>
      </c>
      <c r="F2340" s="135" t="s">
        <v>54243</v>
      </c>
      <c r="G2340" s="135" t="s">
        <v>54244</v>
      </c>
      <c r="H2340" s="135" t="s">
        <v>54245</v>
      </c>
      <c r="I2340" s="135" t="s">
        <v>54246</v>
      </c>
      <c r="J2340" s="135" t="s">
        <v>54247</v>
      </c>
      <c r="K2340" s="135" t="s">
        <v>54248</v>
      </c>
      <c r="L2340" s="135" t="s">
        <v>45700</v>
      </c>
      <c r="M2340" s="94" t="s">
        <v>43871</v>
      </c>
      <c r="N2340" s="115">
        <v>225</v>
      </c>
      <c r="O2340" s="115">
        <v>900</v>
      </c>
      <c r="P2340" s="140">
        <f t="shared" si="53"/>
        <v>202500</v>
      </c>
      <c r="Q2340" s="109" t="s">
        <v>12043</v>
      </c>
      <c r="R2340" s="109" t="s">
        <v>44901</v>
      </c>
      <c r="S2340" s="214">
        <v>591010000</v>
      </c>
      <c r="T2340" s="83">
        <v>100</v>
      </c>
    </row>
    <row r="2341" spans="2:20" ht="15" customHeight="1">
      <c r="B2341" s="135" t="s">
        <v>54249</v>
      </c>
      <c r="C2341" s="135" t="s">
        <v>44743</v>
      </c>
      <c r="D2341" s="135" t="s">
        <v>12050</v>
      </c>
      <c r="E2341" s="135" t="s">
        <v>54250</v>
      </c>
      <c r="F2341" s="135" t="s">
        <v>54251</v>
      </c>
      <c r="G2341" s="135" t="s">
        <v>54252</v>
      </c>
      <c r="H2341" s="135" t="s">
        <v>54253</v>
      </c>
      <c r="I2341" s="135" t="s">
        <v>54254</v>
      </c>
      <c r="J2341" s="135" t="s">
        <v>54255</v>
      </c>
      <c r="K2341" s="135" t="s">
        <v>54256</v>
      </c>
      <c r="L2341" s="135" t="s">
        <v>45700</v>
      </c>
      <c r="M2341" s="94" t="s">
        <v>43871</v>
      </c>
      <c r="N2341" s="115">
        <v>750</v>
      </c>
      <c r="O2341" s="115">
        <v>1300</v>
      </c>
      <c r="P2341" s="140">
        <f t="shared" si="53"/>
        <v>975000</v>
      </c>
      <c r="Q2341" s="109" t="s">
        <v>12043</v>
      </c>
      <c r="R2341" s="109" t="s">
        <v>44901</v>
      </c>
      <c r="S2341" s="214">
        <v>591010000</v>
      </c>
      <c r="T2341" s="83">
        <v>100</v>
      </c>
    </row>
    <row r="2342" spans="2:20" ht="15" customHeight="1">
      <c r="B2342" s="135" t="s">
        <v>54257</v>
      </c>
      <c r="C2342" s="135" t="s">
        <v>44743</v>
      </c>
      <c r="D2342" s="135" t="s">
        <v>12050</v>
      </c>
      <c r="E2342" s="135" t="s">
        <v>54258</v>
      </c>
      <c r="F2342" s="135" t="s">
        <v>54259</v>
      </c>
      <c r="G2342" s="135" t="s">
        <v>53985</v>
      </c>
      <c r="H2342" s="135" t="s">
        <v>54260</v>
      </c>
      <c r="I2342" s="135" t="s">
        <v>54261</v>
      </c>
      <c r="J2342" s="135" t="s">
        <v>54262</v>
      </c>
      <c r="K2342" s="135" t="s">
        <v>54263</v>
      </c>
      <c r="L2342" s="135" t="s">
        <v>45700</v>
      </c>
      <c r="M2342" s="94" t="s">
        <v>43499</v>
      </c>
      <c r="N2342" s="115">
        <v>3</v>
      </c>
      <c r="O2342" s="115">
        <v>1100</v>
      </c>
      <c r="P2342" s="140">
        <f t="shared" si="53"/>
        <v>3300</v>
      </c>
      <c r="Q2342" s="109" t="s">
        <v>12043</v>
      </c>
      <c r="R2342" s="109" t="s">
        <v>44901</v>
      </c>
      <c r="S2342" s="214">
        <v>591010000</v>
      </c>
      <c r="T2342" s="83">
        <v>100</v>
      </c>
    </row>
    <row r="2343" spans="2:20" ht="15" customHeight="1">
      <c r="B2343" s="135" t="s">
        <v>54264</v>
      </c>
      <c r="C2343" s="418" t="s">
        <v>44743</v>
      </c>
      <c r="D2343" s="135" t="s">
        <v>12050</v>
      </c>
      <c r="E2343" s="270" t="s">
        <v>54265</v>
      </c>
      <c r="F2343" s="270" t="s">
        <v>43582</v>
      </c>
      <c r="G2343" s="270" t="s">
        <v>43583</v>
      </c>
      <c r="H2343" s="270" t="s">
        <v>54266</v>
      </c>
      <c r="I2343" s="270" t="s">
        <v>54267</v>
      </c>
      <c r="J2343" s="135" t="s">
        <v>54268</v>
      </c>
      <c r="K2343" s="135" t="s">
        <v>54269</v>
      </c>
      <c r="L2343" s="210" t="s">
        <v>46142</v>
      </c>
      <c r="M2343" s="78" t="s">
        <v>43499</v>
      </c>
      <c r="N2343" s="97">
        <v>50</v>
      </c>
      <c r="O2343" s="91">
        <v>142</v>
      </c>
      <c r="P2343" s="140">
        <f t="shared" si="53"/>
        <v>7100</v>
      </c>
      <c r="Q2343" s="89" t="s">
        <v>12043</v>
      </c>
      <c r="R2343" s="89" t="s">
        <v>43872</v>
      </c>
      <c r="S2343" s="109">
        <v>591010000</v>
      </c>
      <c r="T2343" s="109">
        <v>30</v>
      </c>
    </row>
    <row r="2344" spans="2:20" ht="15" customHeight="1">
      <c r="B2344" s="135" t="s">
        <v>54270</v>
      </c>
      <c r="C2344" s="418" t="s">
        <v>44743</v>
      </c>
      <c r="D2344" s="135" t="s">
        <v>12050</v>
      </c>
      <c r="E2344" s="270" t="s">
        <v>54271</v>
      </c>
      <c r="F2344" s="270" t="s">
        <v>43582</v>
      </c>
      <c r="G2344" s="270" t="s">
        <v>43583</v>
      </c>
      <c r="H2344" s="270" t="s">
        <v>54272</v>
      </c>
      <c r="I2344" s="270" t="s">
        <v>54273</v>
      </c>
      <c r="J2344" s="135" t="s">
        <v>54274</v>
      </c>
      <c r="K2344" s="135" t="s">
        <v>54275</v>
      </c>
      <c r="L2344" s="210" t="s">
        <v>46142</v>
      </c>
      <c r="M2344" s="78" t="s">
        <v>43499</v>
      </c>
      <c r="N2344" s="97">
        <v>50</v>
      </c>
      <c r="O2344" s="91">
        <v>142</v>
      </c>
      <c r="P2344" s="140">
        <f t="shared" si="53"/>
        <v>7100</v>
      </c>
      <c r="Q2344" s="89" t="s">
        <v>12043</v>
      </c>
      <c r="R2344" s="89" t="s">
        <v>43872</v>
      </c>
      <c r="S2344" s="109">
        <v>591010000</v>
      </c>
      <c r="T2344" s="109">
        <v>30</v>
      </c>
    </row>
    <row r="2345" spans="2:20" ht="15" customHeight="1">
      <c r="B2345" s="135" t="s">
        <v>54276</v>
      </c>
      <c r="C2345" s="418" t="s">
        <v>44743</v>
      </c>
      <c r="D2345" s="135" t="s">
        <v>12050</v>
      </c>
      <c r="E2345" s="270" t="s">
        <v>54277</v>
      </c>
      <c r="F2345" s="270" t="s">
        <v>43582</v>
      </c>
      <c r="G2345" s="270" t="s">
        <v>43583</v>
      </c>
      <c r="H2345" s="270" t="s">
        <v>54278</v>
      </c>
      <c r="I2345" s="270" t="s">
        <v>54279</v>
      </c>
      <c r="J2345" s="135" t="s">
        <v>54280</v>
      </c>
      <c r="K2345" s="135" t="s">
        <v>54281</v>
      </c>
      <c r="L2345" s="210" t="s">
        <v>46142</v>
      </c>
      <c r="M2345" s="78" t="s">
        <v>43499</v>
      </c>
      <c r="N2345" s="97">
        <v>50</v>
      </c>
      <c r="O2345" s="91">
        <v>170</v>
      </c>
      <c r="P2345" s="140">
        <f t="shared" si="53"/>
        <v>8500</v>
      </c>
      <c r="Q2345" s="89" t="s">
        <v>12043</v>
      </c>
      <c r="R2345" s="89" t="s">
        <v>43872</v>
      </c>
      <c r="S2345" s="109">
        <v>591010000</v>
      </c>
      <c r="T2345" s="109">
        <v>30</v>
      </c>
    </row>
    <row r="2346" spans="2:20" ht="15" customHeight="1">
      <c r="B2346" s="135" t="s">
        <v>54282</v>
      </c>
      <c r="C2346" s="418" t="s">
        <v>44743</v>
      </c>
      <c r="D2346" s="135" t="s">
        <v>12050</v>
      </c>
      <c r="E2346" s="270" t="s">
        <v>54283</v>
      </c>
      <c r="F2346" s="270" t="s">
        <v>43582</v>
      </c>
      <c r="G2346" s="270" t="s">
        <v>43583</v>
      </c>
      <c r="H2346" s="270" t="s">
        <v>54284</v>
      </c>
      <c r="I2346" s="270" t="s">
        <v>54285</v>
      </c>
      <c r="J2346" s="135" t="s">
        <v>54286</v>
      </c>
      <c r="K2346" s="135" t="s">
        <v>54287</v>
      </c>
      <c r="L2346" s="210" t="s">
        <v>46142</v>
      </c>
      <c r="M2346" s="78" t="s">
        <v>43499</v>
      </c>
      <c r="N2346" s="97">
        <v>50</v>
      </c>
      <c r="O2346" s="91">
        <v>320</v>
      </c>
      <c r="P2346" s="140">
        <f t="shared" si="53"/>
        <v>16000</v>
      </c>
      <c r="Q2346" s="89" t="s">
        <v>12043</v>
      </c>
      <c r="R2346" s="89" t="s">
        <v>43872</v>
      </c>
      <c r="S2346" s="109">
        <v>591010000</v>
      </c>
      <c r="T2346" s="109">
        <v>30</v>
      </c>
    </row>
    <row r="2347" spans="2:20" ht="15" customHeight="1">
      <c r="B2347" s="135" t="s">
        <v>54288</v>
      </c>
      <c r="C2347" s="418" t="s">
        <v>44743</v>
      </c>
      <c r="D2347" s="135" t="s">
        <v>12050</v>
      </c>
      <c r="E2347" s="270" t="s">
        <v>54289</v>
      </c>
      <c r="F2347" s="270" t="s">
        <v>43582</v>
      </c>
      <c r="G2347" s="270" t="s">
        <v>43583</v>
      </c>
      <c r="H2347" s="270" t="s">
        <v>54290</v>
      </c>
      <c r="I2347" s="270" t="s">
        <v>54291</v>
      </c>
      <c r="J2347" s="135" t="s">
        <v>54292</v>
      </c>
      <c r="K2347" s="135" t="s">
        <v>54293</v>
      </c>
      <c r="L2347" s="210" t="s">
        <v>46142</v>
      </c>
      <c r="M2347" s="78" t="s">
        <v>43499</v>
      </c>
      <c r="N2347" s="97">
        <v>50</v>
      </c>
      <c r="O2347" s="91">
        <v>342</v>
      </c>
      <c r="P2347" s="140">
        <f t="shared" si="53"/>
        <v>17100</v>
      </c>
      <c r="Q2347" s="89" t="s">
        <v>12043</v>
      </c>
      <c r="R2347" s="89" t="s">
        <v>43872</v>
      </c>
      <c r="S2347" s="109">
        <v>591010000</v>
      </c>
      <c r="T2347" s="109">
        <v>30</v>
      </c>
    </row>
    <row r="2348" spans="2:20" ht="15" customHeight="1">
      <c r="B2348" s="135" t="s">
        <v>54294</v>
      </c>
      <c r="C2348" s="418" t="s">
        <v>44743</v>
      </c>
      <c r="D2348" s="135" t="s">
        <v>12050</v>
      </c>
      <c r="E2348" s="270" t="s">
        <v>54295</v>
      </c>
      <c r="F2348" s="270" t="s">
        <v>43582</v>
      </c>
      <c r="G2348" s="270" t="s">
        <v>43583</v>
      </c>
      <c r="H2348" s="270" t="s">
        <v>54296</v>
      </c>
      <c r="I2348" s="270" t="s">
        <v>54297</v>
      </c>
      <c r="J2348" s="135" t="s">
        <v>54298</v>
      </c>
      <c r="K2348" s="135" t="s">
        <v>54299</v>
      </c>
      <c r="L2348" s="210" t="s">
        <v>46142</v>
      </c>
      <c r="M2348" s="78" t="s">
        <v>43499</v>
      </c>
      <c r="N2348" s="97">
        <v>20</v>
      </c>
      <c r="O2348" s="91">
        <v>473</v>
      </c>
      <c r="P2348" s="140">
        <f t="shared" si="53"/>
        <v>9460</v>
      </c>
      <c r="Q2348" s="89" t="s">
        <v>12043</v>
      </c>
      <c r="R2348" s="89" t="s">
        <v>43872</v>
      </c>
      <c r="S2348" s="109">
        <v>591010000</v>
      </c>
      <c r="T2348" s="109">
        <v>30</v>
      </c>
    </row>
    <row r="2349" spans="2:20" ht="15" customHeight="1">
      <c r="B2349" s="135" t="s">
        <v>54300</v>
      </c>
      <c r="C2349" s="418" t="s">
        <v>44743</v>
      </c>
      <c r="D2349" s="135" t="s">
        <v>12050</v>
      </c>
      <c r="E2349" s="270" t="s">
        <v>54301</v>
      </c>
      <c r="F2349" s="270" t="s">
        <v>43582</v>
      </c>
      <c r="G2349" s="270" t="s">
        <v>43583</v>
      </c>
      <c r="H2349" s="270" t="s">
        <v>54302</v>
      </c>
      <c r="I2349" s="270" t="s">
        <v>54303</v>
      </c>
      <c r="J2349" s="135" t="s">
        <v>54304</v>
      </c>
      <c r="K2349" s="135" t="s">
        <v>54305</v>
      </c>
      <c r="L2349" s="210" t="s">
        <v>46142</v>
      </c>
      <c r="M2349" s="78" t="s">
        <v>43499</v>
      </c>
      <c r="N2349" s="97">
        <v>20</v>
      </c>
      <c r="O2349" s="91">
        <v>409</v>
      </c>
      <c r="P2349" s="140">
        <f t="shared" si="53"/>
        <v>8180</v>
      </c>
      <c r="Q2349" s="89" t="s">
        <v>12043</v>
      </c>
      <c r="R2349" s="89" t="s">
        <v>43872</v>
      </c>
      <c r="S2349" s="109">
        <v>591010000</v>
      </c>
      <c r="T2349" s="109">
        <v>30</v>
      </c>
    </row>
    <row r="2350" spans="2:20" ht="15" customHeight="1">
      <c r="B2350" s="135" t="s">
        <v>54306</v>
      </c>
      <c r="C2350" s="418" t="s">
        <v>44743</v>
      </c>
      <c r="D2350" s="135" t="s">
        <v>12050</v>
      </c>
      <c r="E2350" s="270" t="s">
        <v>54307</v>
      </c>
      <c r="F2350" s="270" t="s">
        <v>43582</v>
      </c>
      <c r="G2350" s="270" t="s">
        <v>43583</v>
      </c>
      <c r="H2350" s="270" t="s">
        <v>54308</v>
      </c>
      <c r="I2350" s="270" t="s">
        <v>54309</v>
      </c>
      <c r="J2350" s="135" t="s">
        <v>54310</v>
      </c>
      <c r="K2350" s="135" t="s">
        <v>54311</v>
      </c>
      <c r="L2350" s="210" t="s">
        <v>46142</v>
      </c>
      <c r="M2350" s="78" t="s">
        <v>43499</v>
      </c>
      <c r="N2350" s="97">
        <v>20</v>
      </c>
      <c r="O2350" s="91">
        <v>806</v>
      </c>
      <c r="P2350" s="140">
        <f t="shared" si="53"/>
        <v>16120</v>
      </c>
      <c r="Q2350" s="89" t="s">
        <v>12043</v>
      </c>
      <c r="R2350" s="89" t="s">
        <v>43872</v>
      </c>
      <c r="S2350" s="109">
        <v>591010000</v>
      </c>
      <c r="T2350" s="109">
        <v>30</v>
      </c>
    </row>
    <row r="2351" spans="2:20" ht="15" customHeight="1">
      <c r="B2351" s="135" t="s">
        <v>54312</v>
      </c>
      <c r="C2351" s="418" t="s">
        <v>44743</v>
      </c>
      <c r="D2351" s="135" t="s">
        <v>12050</v>
      </c>
      <c r="E2351" s="270" t="s">
        <v>54313</v>
      </c>
      <c r="F2351" s="270" t="s">
        <v>43582</v>
      </c>
      <c r="G2351" s="270" t="s">
        <v>43583</v>
      </c>
      <c r="H2351" s="270" t="s">
        <v>54314</v>
      </c>
      <c r="I2351" s="270" t="s">
        <v>54315</v>
      </c>
      <c r="J2351" s="135" t="s">
        <v>54316</v>
      </c>
      <c r="K2351" s="135" t="s">
        <v>54317</v>
      </c>
      <c r="L2351" s="210" t="s">
        <v>46142</v>
      </c>
      <c r="M2351" s="78" t="s">
        <v>43499</v>
      </c>
      <c r="N2351" s="97">
        <v>20</v>
      </c>
      <c r="O2351" s="91">
        <v>1230</v>
      </c>
      <c r="P2351" s="140">
        <f t="shared" si="53"/>
        <v>24600</v>
      </c>
      <c r="Q2351" s="89" t="s">
        <v>12043</v>
      </c>
      <c r="R2351" s="89" t="s">
        <v>43872</v>
      </c>
      <c r="S2351" s="109">
        <v>591010000</v>
      </c>
      <c r="T2351" s="109">
        <v>30</v>
      </c>
    </row>
    <row r="2352" spans="2:20" ht="15" customHeight="1">
      <c r="B2352" s="135" t="s">
        <v>54318</v>
      </c>
      <c r="C2352" s="418" t="s">
        <v>44743</v>
      </c>
      <c r="D2352" s="135" t="s">
        <v>12050</v>
      </c>
      <c r="E2352" s="270" t="s">
        <v>54319</v>
      </c>
      <c r="F2352" s="270" t="s">
        <v>43582</v>
      </c>
      <c r="G2352" s="270" t="s">
        <v>43583</v>
      </c>
      <c r="H2352" s="270" t="s">
        <v>54320</v>
      </c>
      <c r="I2352" s="270" t="s">
        <v>54321</v>
      </c>
      <c r="J2352" s="135" t="s">
        <v>54322</v>
      </c>
      <c r="K2352" s="135" t="s">
        <v>54323</v>
      </c>
      <c r="L2352" s="210" t="s">
        <v>46142</v>
      </c>
      <c r="M2352" s="78" t="s">
        <v>43499</v>
      </c>
      <c r="N2352" s="97">
        <v>20</v>
      </c>
      <c r="O2352" s="91">
        <v>78</v>
      </c>
      <c r="P2352" s="140">
        <f t="shared" si="53"/>
        <v>1560</v>
      </c>
      <c r="Q2352" s="89" t="s">
        <v>12043</v>
      </c>
      <c r="R2352" s="89" t="s">
        <v>43872</v>
      </c>
      <c r="S2352" s="109">
        <v>591010000</v>
      </c>
      <c r="T2352" s="109">
        <v>30</v>
      </c>
    </row>
    <row r="2353" spans="2:20" ht="15" customHeight="1">
      <c r="B2353" s="135" t="s">
        <v>54324</v>
      </c>
      <c r="C2353" s="418" t="s">
        <v>44743</v>
      </c>
      <c r="D2353" s="135" t="s">
        <v>12050</v>
      </c>
      <c r="E2353" s="270" t="s">
        <v>43581</v>
      </c>
      <c r="F2353" s="270" t="s">
        <v>43582</v>
      </c>
      <c r="G2353" s="270" t="s">
        <v>43583</v>
      </c>
      <c r="H2353" s="270" t="s">
        <v>54325</v>
      </c>
      <c r="I2353" s="270" t="s">
        <v>43585</v>
      </c>
      <c r="J2353" s="135" t="s">
        <v>54326</v>
      </c>
      <c r="K2353" s="135" t="s">
        <v>54327</v>
      </c>
      <c r="L2353" s="210" t="s">
        <v>46142</v>
      </c>
      <c r="M2353" s="78" t="s">
        <v>43499</v>
      </c>
      <c r="N2353" s="97">
        <v>20</v>
      </c>
      <c r="O2353" s="91">
        <v>101</v>
      </c>
      <c r="P2353" s="140">
        <f t="shared" si="53"/>
        <v>2020</v>
      </c>
      <c r="Q2353" s="89" t="s">
        <v>12043</v>
      </c>
      <c r="R2353" s="89" t="s">
        <v>43872</v>
      </c>
      <c r="S2353" s="109">
        <v>591010000</v>
      </c>
      <c r="T2353" s="109">
        <v>30</v>
      </c>
    </row>
    <row r="2354" spans="2:20" ht="15" customHeight="1">
      <c r="B2354" s="135" t="s">
        <v>54328</v>
      </c>
      <c r="C2354" s="418" t="s">
        <v>44743</v>
      </c>
      <c r="D2354" s="135" t="s">
        <v>12050</v>
      </c>
      <c r="E2354" s="270" t="s">
        <v>54283</v>
      </c>
      <c r="F2354" s="270" t="s">
        <v>43582</v>
      </c>
      <c r="G2354" s="270" t="s">
        <v>43583</v>
      </c>
      <c r="H2354" s="270" t="s">
        <v>54284</v>
      </c>
      <c r="I2354" s="270" t="s">
        <v>54285</v>
      </c>
      <c r="J2354" s="135" t="s">
        <v>54329</v>
      </c>
      <c r="K2354" s="135" t="s">
        <v>54330</v>
      </c>
      <c r="L2354" s="210" t="s">
        <v>46142</v>
      </c>
      <c r="M2354" s="78" t="s">
        <v>43499</v>
      </c>
      <c r="N2354" s="97">
        <v>10</v>
      </c>
      <c r="O2354" s="91">
        <v>101</v>
      </c>
      <c r="P2354" s="140">
        <f t="shared" si="53"/>
        <v>1010</v>
      </c>
      <c r="Q2354" s="89" t="s">
        <v>12043</v>
      </c>
      <c r="R2354" s="89" t="s">
        <v>43872</v>
      </c>
      <c r="S2354" s="109">
        <v>591010000</v>
      </c>
      <c r="T2354" s="109">
        <v>30</v>
      </c>
    </row>
    <row r="2355" spans="2:20" ht="15" customHeight="1">
      <c r="B2355" s="135" t="s">
        <v>54331</v>
      </c>
      <c r="C2355" s="418" t="s">
        <v>44743</v>
      </c>
      <c r="D2355" s="135" t="s">
        <v>12050</v>
      </c>
      <c r="E2355" s="270" t="s">
        <v>54289</v>
      </c>
      <c r="F2355" s="270" t="s">
        <v>43582</v>
      </c>
      <c r="G2355" s="270" t="s">
        <v>43583</v>
      </c>
      <c r="H2355" s="270" t="s">
        <v>54332</v>
      </c>
      <c r="I2355" s="270" t="s">
        <v>54291</v>
      </c>
      <c r="J2355" s="135" t="s">
        <v>54333</v>
      </c>
      <c r="K2355" s="135" t="s">
        <v>54334</v>
      </c>
      <c r="L2355" s="210" t="s">
        <v>46142</v>
      </c>
      <c r="M2355" s="78" t="s">
        <v>43499</v>
      </c>
      <c r="N2355" s="97">
        <v>20</v>
      </c>
      <c r="O2355" s="91">
        <v>101</v>
      </c>
      <c r="P2355" s="140">
        <f t="shared" ref="P2355:P2418" si="54">IFERROR(N2355*O2355,0)</f>
        <v>2020</v>
      </c>
      <c r="Q2355" s="89" t="s">
        <v>12043</v>
      </c>
      <c r="R2355" s="89" t="s">
        <v>43872</v>
      </c>
      <c r="S2355" s="109">
        <v>591010000</v>
      </c>
      <c r="T2355" s="109">
        <v>30</v>
      </c>
    </row>
    <row r="2356" spans="2:20" ht="15" customHeight="1">
      <c r="B2356" s="135" t="s">
        <v>54335</v>
      </c>
      <c r="C2356" s="418" t="s">
        <v>44743</v>
      </c>
      <c r="D2356" s="135" t="s">
        <v>12050</v>
      </c>
      <c r="E2356" s="270" t="s">
        <v>43598</v>
      </c>
      <c r="F2356" s="270" t="s">
        <v>43582</v>
      </c>
      <c r="G2356" s="270" t="s">
        <v>43583</v>
      </c>
      <c r="H2356" s="270" t="s">
        <v>43599</v>
      </c>
      <c r="I2356" s="270" t="s">
        <v>43600</v>
      </c>
      <c r="J2356" s="135" t="s">
        <v>54336</v>
      </c>
      <c r="K2356" s="135" t="s">
        <v>54337</v>
      </c>
      <c r="L2356" s="210" t="s">
        <v>46142</v>
      </c>
      <c r="M2356" s="78" t="s">
        <v>43499</v>
      </c>
      <c r="N2356" s="97">
        <v>20</v>
      </c>
      <c r="O2356" s="91">
        <v>113</v>
      </c>
      <c r="P2356" s="140">
        <f t="shared" si="54"/>
        <v>2260</v>
      </c>
      <c r="Q2356" s="89" t="s">
        <v>12043</v>
      </c>
      <c r="R2356" s="89" t="s">
        <v>43872</v>
      </c>
      <c r="S2356" s="109">
        <v>591010000</v>
      </c>
      <c r="T2356" s="109">
        <v>30</v>
      </c>
    </row>
    <row r="2357" spans="2:20" ht="15" customHeight="1">
      <c r="B2357" s="135" t="s">
        <v>54338</v>
      </c>
      <c r="C2357" s="418" t="s">
        <v>44743</v>
      </c>
      <c r="D2357" s="135" t="s">
        <v>12050</v>
      </c>
      <c r="E2357" s="270" t="s">
        <v>43608</v>
      </c>
      <c r="F2357" s="270" t="s">
        <v>43582</v>
      </c>
      <c r="G2357" s="270" t="s">
        <v>43583</v>
      </c>
      <c r="H2357" s="270" t="s">
        <v>43609</v>
      </c>
      <c r="I2357" s="270" t="s">
        <v>43610</v>
      </c>
      <c r="J2357" s="135" t="s">
        <v>54339</v>
      </c>
      <c r="K2357" s="135" t="s">
        <v>54340</v>
      </c>
      <c r="L2357" s="210" t="s">
        <v>46142</v>
      </c>
      <c r="M2357" s="78" t="s">
        <v>43499</v>
      </c>
      <c r="N2357" s="97">
        <v>10</v>
      </c>
      <c r="O2357" s="91">
        <v>117</v>
      </c>
      <c r="P2357" s="140">
        <f t="shared" si="54"/>
        <v>1170</v>
      </c>
      <c r="Q2357" s="89" t="s">
        <v>12043</v>
      </c>
      <c r="R2357" s="89" t="s">
        <v>43872</v>
      </c>
      <c r="S2357" s="109">
        <v>591010000</v>
      </c>
      <c r="T2357" s="109">
        <v>30</v>
      </c>
    </row>
    <row r="2358" spans="2:20" ht="15" customHeight="1">
      <c r="B2358" s="135" t="s">
        <v>54341</v>
      </c>
      <c r="C2358" s="418" t="s">
        <v>44743</v>
      </c>
      <c r="D2358" s="135" t="s">
        <v>12050</v>
      </c>
      <c r="E2358" s="270" t="s">
        <v>54295</v>
      </c>
      <c r="F2358" s="270" t="s">
        <v>43582</v>
      </c>
      <c r="G2358" s="270" t="s">
        <v>43583</v>
      </c>
      <c r="H2358" s="270" t="s">
        <v>54296</v>
      </c>
      <c r="I2358" s="270" t="s">
        <v>54297</v>
      </c>
      <c r="J2358" s="135" t="s">
        <v>54342</v>
      </c>
      <c r="K2358" s="135" t="s">
        <v>54343</v>
      </c>
      <c r="L2358" s="210" t="s">
        <v>46142</v>
      </c>
      <c r="M2358" s="78" t="s">
        <v>43499</v>
      </c>
      <c r="N2358" s="97">
        <v>50</v>
      </c>
      <c r="O2358" s="91">
        <v>126</v>
      </c>
      <c r="P2358" s="140">
        <f t="shared" si="54"/>
        <v>6300</v>
      </c>
      <c r="Q2358" s="89" t="s">
        <v>12043</v>
      </c>
      <c r="R2358" s="89" t="s">
        <v>43872</v>
      </c>
      <c r="S2358" s="109">
        <v>591010000</v>
      </c>
      <c r="T2358" s="109">
        <v>30</v>
      </c>
    </row>
    <row r="2359" spans="2:20" ht="15" customHeight="1">
      <c r="B2359" s="135" t="s">
        <v>54344</v>
      </c>
      <c r="C2359" s="418" t="s">
        <v>44743</v>
      </c>
      <c r="D2359" s="135" t="s">
        <v>12050</v>
      </c>
      <c r="E2359" s="270" t="s">
        <v>43633</v>
      </c>
      <c r="F2359" s="270" t="s">
        <v>43582</v>
      </c>
      <c r="G2359" s="270" t="s">
        <v>43583</v>
      </c>
      <c r="H2359" s="270" t="s">
        <v>54345</v>
      </c>
      <c r="I2359" s="270" t="s">
        <v>43635</v>
      </c>
      <c r="J2359" s="135" t="s">
        <v>54346</v>
      </c>
      <c r="K2359" s="135" t="s">
        <v>54347</v>
      </c>
      <c r="L2359" s="210" t="s">
        <v>46142</v>
      </c>
      <c r="M2359" s="78" t="s">
        <v>43499</v>
      </c>
      <c r="N2359" s="97">
        <v>20</v>
      </c>
      <c r="O2359" s="91">
        <v>144</v>
      </c>
      <c r="P2359" s="140">
        <f t="shared" si="54"/>
        <v>2880</v>
      </c>
      <c r="Q2359" s="89" t="s">
        <v>12043</v>
      </c>
      <c r="R2359" s="89" t="s">
        <v>43872</v>
      </c>
      <c r="S2359" s="109">
        <v>591010000</v>
      </c>
      <c r="T2359" s="109">
        <v>30</v>
      </c>
    </row>
    <row r="2360" spans="2:20" ht="15" customHeight="1">
      <c r="B2360" s="135" t="s">
        <v>54348</v>
      </c>
      <c r="C2360" s="418" t="s">
        <v>44743</v>
      </c>
      <c r="D2360" s="135" t="s">
        <v>12050</v>
      </c>
      <c r="E2360" s="270" t="s">
        <v>43653</v>
      </c>
      <c r="F2360" s="270" t="s">
        <v>43582</v>
      </c>
      <c r="G2360" s="270" t="s">
        <v>43583</v>
      </c>
      <c r="H2360" s="270" t="s">
        <v>43654</v>
      </c>
      <c r="I2360" s="270" t="s">
        <v>43655</v>
      </c>
      <c r="J2360" s="135" t="s">
        <v>54349</v>
      </c>
      <c r="K2360" s="135" t="s">
        <v>54350</v>
      </c>
      <c r="L2360" s="210" t="s">
        <v>46142</v>
      </c>
      <c r="M2360" s="78" t="s">
        <v>43499</v>
      </c>
      <c r="N2360" s="97">
        <v>5</v>
      </c>
      <c r="O2360" s="91">
        <v>167</v>
      </c>
      <c r="P2360" s="140">
        <f t="shared" si="54"/>
        <v>835</v>
      </c>
      <c r="Q2360" s="89" t="s">
        <v>12043</v>
      </c>
      <c r="R2360" s="89" t="s">
        <v>43872</v>
      </c>
      <c r="S2360" s="109">
        <v>591010000</v>
      </c>
      <c r="T2360" s="109">
        <v>30</v>
      </c>
    </row>
    <row r="2361" spans="2:20" ht="15" customHeight="1">
      <c r="B2361" s="135" t="s">
        <v>54351</v>
      </c>
      <c r="C2361" s="418" t="s">
        <v>44743</v>
      </c>
      <c r="D2361" s="135" t="s">
        <v>12050</v>
      </c>
      <c r="E2361" s="270" t="s">
        <v>54352</v>
      </c>
      <c r="F2361" s="270" t="s">
        <v>43582</v>
      </c>
      <c r="G2361" s="270" t="s">
        <v>43583</v>
      </c>
      <c r="H2361" s="270" t="s">
        <v>54353</v>
      </c>
      <c r="I2361" s="270" t="s">
        <v>54354</v>
      </c>
      <c r="J2361" s="135" t="s">
        <v>54355</v>
      </c>
      <c r="K2361" s="135" t="s">
        <v>54356</v>
      </c>
      <c r="L2361" s="210" t="s">
        <v>46142</v>
      </c>
      <c r="M2361" s="78" t="s">
        <v>43499</v>
      </c>
      <c r="N2361" s="97">
        <v>5</v>
      </c>
      <c r="O2361" s="91">
        <v>1220</v>
      </c>
      <c r="P2361" s="140">
        <f t="shared" si="54"/>
        <v>6100</v>
      </c>
      <c r="Q2361" s="89" t="s">
        <v>12043</v>
      </c>
      <c r="R2361" s="89" t="s">
        <v>43872</v>
      </c>
      <c r="S2361" s="109">
        <v>591010000</v>
      </c>
      <c r="T2361" s="109">
        <v>30</v>
      </c>
    </row>
    <row r="2362" spans="2:20" ht="15" customHeight="1">
      <c r="B2362" s="135" t="s">
        <v>54357</v>
      </c>
      <c r="C2362" s="418" t="s">
        <v>44743</v>
      </c>
      <c r="D2362" s="135" t="s">
        <v>12050</v>
      </c>
      <c r="E2362" s="270" t="s">
        <v>49228</v>
      </c>
      <c r="F2362" s="270" t="s">
        <v>43582</v>
      </c>
      <c r="G2362" s="270" t="s">
        <v>43583</v>
      </c>
      <c r="H2362" s="270" t="s">
        <v>43674</v>
      </c>
      <c r="I2362" s="270" t="s">
        <v>49230</v>
      </c>
      <c r="J2362" s="135" t="s">
        <v>54358</v>
      </c>
      <c r="K2362" s="135" t="s">
        <v>54359</v>
      </c>
      <c r="L2362" s="210" t="s">
        <v>46142</v>
      </c>
      <c r="M2362" s="78" t="s">
        <v>43499</v>
      </c>
      <c r="N2362" s="97">
        <v>5</v>
      </c>
      <c r="O2362" s="91">
        <v>1220</v>
      </c>
      <c r="P2362" s="140">
        <f t="shared" si="54"/>
        <v>6100</v>
      </c>
      <c r="Q2362" s="89" t="s">
        <v>12043</v>
      </c>
      <c r="R2362" s="89" t="s">
        <v>43872</v>
      </c>
      <c r="S2362" s="109">
        <v>591010000</v>
      </c>
      <c r="T2362" s="109">
        <v>30</v>
      </c>
    </row>
    <row r="2363" spans="2:20" ht="15" customHeight="1">
      <c r="B2363" s="135" t="s">
        <v>54360</v>
      </c>
      <c r="C2363" s="418" t="s">
        <v>44743</v>
      </c>
      <c r="D2363" s="135" t="s">
        <v>12050</v>
      </c>
      <c r="E2363" s="270" t="s">
        <v>49232</v>
      </c>
      <c r="F2363" s="270" t="s">
        <v>43582</v>
      </c>
      <c r="G2363" s="270" t="s">
        <v>43583</v>
      </c>
      <c r="H2363" s="270" t="s">
        <v>43679</v>
      </c>
      <c r="I2363" s="270" t="s">
        <v>49234</v>
      </c>
      <c r="J2363" s="135" t="s">
        <v>54361</v>
      </c>
      <c r="K2363" s="135" t="s">
        <v>54362</v>
      </c>
      <c r="L2363" s="210" t="s">
        <v>46142</v>
      </c>
      <c r="M2363" s="78" t="s">
        <v>43499</v>
      </c>
      <c r="N2363" s="97">
        <v>30</v>
      </c>
      <c r="O2363" s="91">
        <v>1220</v>
      </c>
      <c r="P2363" s="140">
        <f t="shared" si="54"/>
        <v>36600</v>
      </c>
      <c r="Q2363" s="89" t="s">
        <v>12043</v>
      </c>
      <c r="R2363" s="89" t="s">
        <v>43872</v>
      </c>
      <c r="S2363" s="109">
        <v>591010000</v>
      </c>
      <c r="T2363" s="109">
        <v>30</v>
      </c>
    </row>
    <row r="2364" spans="2:20" ht="15" customHeight="1">
      <c r="B2364" s="135" t="s">
        <v>54363</v>
      </c>
      <c r="C2364" s="418" t="s">
        <v>44743</v>
      </c>
      <c r="D2364" s="135" t="s">
        <v>12050</v>
      </c>
      <c r="E2364" s="270" t="s">
        <v>49236</v>
      </c>
      <c r="F2364" s="270" t="s">
        <v>43582</v>
      </c>
      <c r="G2364" s="270" t="s">
        <v>43583</v>
      </c>
      <c r="H2364" s="270" t="s">
        <v>54364</v>
      </c>
      <c r="I2364" s="270" t="s">
        <v>49238</v>
      </c>
      <c r="J2364" s="135" t="s">
        <v>54365</v>
      </c>
      <c r="K2364" s="135" t="s">
        <v>54366</v>
      </c>
      <c r="L2364" s="210" t="s">
        <v>46142</v>
      </c>
      <c r="M2364" s="78" t="s">
        <v>43499</v>
      </c>
      <c r="N2364" s="97">
        <v>20</v>
      </c>
      <c r="O2364" s="91">
        <v>1368</v>
      </c>
      <c r="P2364" s="140">
        <f t="shared" si="54"/>
        <v>27360</v>
      </c>
      <c r="Q2364" s="89" t="s">
        <v>12043</v>
      </c>
      <c r="R2364" s="89" t="s">
        <v>43872</v>
      </c>
      <c r="S2364" s="109">
        <v>591010000</v>
      </c>
      <c r="T2364" s="109">
        <v>30</v>
      </c>
    </row>
    <row r="2365" spans="2:20" ht="15" customHeight="1">
      <c r="B2365" s="135" t="s">
        <v>54367</v>
      </c>
      <c r="C2365" s="418" t="s">
        <v>44743</v>
      </c>
      <c r="D2365" s="135" t="s">
        <v>12050</v>
      </c>
      <c r="E2365" s="270" t="s">
        <v>54368</v>
      </c>
      <c r="F2365" s="270" t="s">
        <v>43582</v>
      </c>
      <c r="G2365" s="270" t="s">
        <v>43583</v>
      </c>
      <c r="H2365" s="270" t="s">
        <v>54369</v>
      </c>
      <c r="I2365" s="270" t="s">
        <v>54370</v>
      </c>
      <c r="J2365" s="135" t="s">
        <v>54371</v>
      </c>
      <c r="K2365" s="135" t="s">
        <v>54372</v>
      </c>
      <c r="L2365" s="210" t="s">
        <v>46142</v>
      </c>
      <c r="M2365" s="78" t="s">
        <v>43499</v>
      </c>
      <c r="N2365" s="97">
        <v>20</v>
      </c>
      <c r="O2365" s="91">
        <v>1775</v>
      </c>
      <c r="P2365" s="140">
        <f t="shared" si="54"/>
        <v>35500</v>
      </c>
      <c r="Q2365" s="89" t="s">
        <v>12043</v>
      </c>
      <c r="R2365" s="89" t="s">
        <v>43872</v>
      </c>
      <c r="S2365" s="109">
        <v>591010000</v>
      </c>
      <c r="T2365" s="109">
        <v>30</v>
      </c>
    </row>
    <row r="2366" spans="2:20" ht="15" customHeight="1">
      <c r="B2366" s="135" t="s">
        <v>54373</v>
      </c>
      <c r="C2366" s="418" t="s">
        <v>44743</v>
      </c>
      <c r="D2366" s="135" t="s">
        <v>12050</v>
      </c>
      <c r="E2366" s="270" t="s">
        <v>51694</v>
      </c>
      <c r="F2366" s="270" t="s">
        <v>43582</v>
      </c>
      <c r="G2366" s="270" t="s">
        <v>43583</v>
      </c>
      <c r="H2366" s="270" t="s">
        <v>54374</v>
      </c>
      <c r="I2366" s="270" t="s">
        <v>51696</v>
      </c>
      <c r="J2366" s="135" t="s">
        <v>54375</v>
      </c>
      <c r="K2366" s="135" t="s">
        <v>54376</v>
      </c>
      <c r="L2366" s="210" t="s">
        <v>46142</v>
      </c>
      <c r="M2366" s="78" t="s">
        <v>43499</v>
      </c>
      <c r="N2366" s="97">
        <v>20</v>
      </c>
      <c r="O2366" s="91">
        <v>1818</v>
      </c>
      <c r="P2366" s="140">
        <f t="shared" si="54"/>
        <v>36360</v>
      </c>
      <c r="Q2366" s="89" t="s">
        <v>12043</v>
      </c>
      <c r="R2366" s="89" t="s">
        <v>43872</v>
      </c>
      <c r="S2366" s="109">
        <v>591010000</v>
      </c>
      <c r="T2366" s="109">
        <v>30</v>
      </c>
    </row>
    <row r="2367" spans="2:20" ht="15" customHeight="1">
      <c r="B2367" s="135" t="s">
        <v>54377</v>
      </c>
      <c r="C2367" s="418" t="s">
        <v>44743</v>
      </c>
      <c r="D2367" s="135" t="s">
        <v>12050</v>
      </c>
      <c r="E2367" s="270" t="s">
        <v>54378</v>
      </c>
      <c r="F2367" s="270" t="s">
        <v>43582</v>
      </c>
      <c r="G2367" s="270" t="s">
        <v>43583</v>
      </c>
      <c r="H2367" s="270" t="s">
        <v>54379</v>
      </c>
      <c r="I2367" s="270" t="s">
        <v>54380</v>
      </c>
      <c r="J2367" s="135" t="s">
        <v>54381</v>
      </c>
      <c r="K2367" s="135" t="s">
        <v>54382</v>
      </c>
      <c r="L2367" s="210" t="s">
        <v>46142</v>
      </c>
      <c r="M2367" s="78" t="s">
        <v>43499</v>
      </c>
      <c r="N2367" s="97">
        <v>5</v>
      </c>
      <c r="O2367" s="91">
        <v>2087</v>
      </c>
      <c r="P2367" s="140">
        <f t="shared" si="54"/>
        <v>10435</v>
      </c>
      <c r="Q2367" s="89" t="s">
        <v>12043</v>
      </c>
      <c r="R2367" s="89" t="s">
        <v>43872</v>
      </c>
      <c r="S2367" s="109">
        <v>591010000</v>
      </c>
      <c r="T2367" s="109">
        <v>30</v>
      </c>
    </row>
    <row r="2368" spans="2:20" ht="15" customHeight="1">
      <c r="B2368" s="135" t="s">
        <v>54383</v>
      </c>
      <c r="C2368" s="418" t="s">
        <v>44743</v>
      </c>
      <c r="D2368" s="135" t="s">
        <v>12050</v>
      </c>
      <c r="E2368" s="270" t="s">
        <v>54384</v>
      </c>
      <c r="F2368" s="270" t="s">
        <v>43582</v>
      </c>
      <c r="G2368" s="270" t="s">
        <v>43583</v>
      </c>
      <c r="H2368" s="270" t="s">
        <v>54385</v>
      </c>
      <c r="I2368" s="270" t="s">
        <v>54386</v>
      </c>
      <c r="J2368" s="135" t="s">
        <v>54387</v>
      </c>
      <c r="K2368" s="135" t="s">
        <v>54388</v>
      </c>
      <c r="L2368" s="210" t="s">
        <v>46142</v>
      </c>
      <c r="M2368" s="78" t="s">
        <v>43499</v>
      </c>
      <c r="N2368" s="97">
        <v>15</v>
      </c>
      <c r="O2368" s="91">
        <v>3119</v>
      </c>
      <c r="P2368" s="140">
        <f t="shared" si="54"/>
        <v>46785</v>
      </c>
      <c r="Q2368" s="89" t="s">
        <v>12043</v>
      </c>
      <c r="R2368" s="89" t="s">
        <v>43872</v>
      </c>
      <c r="S2368" s="109">
        <v>591010000</v>
      </c>
      <c r="T2368" s="109">
        <v>30</v>
      </c>
    </row>
    <row r="2369" spans="2:20" ht="15" customHeight="1">
      <c r="B2369" s="135" t="s">
        <v>54389</v>
      </c>
      <c r="C2369" s="418" t="s">
        <v>44743</v>
      </c>
      <c r="D2369" s="135" t="s">
        <v>12050</v>
      </c>
      <c r="E2369" s="270" t="s">
        <v>51698</v>
      </c>
      <c r="F2369" s="270" t="s">
        <v>43582</v>
      </c>
      <c r="G2369" s="270" t="s">
        <v>43583</v>
      </c>
      <c r="H2369" s="270" t="s">
        <v>54390</v>
      </c>
      <c r="I2369" s="270" t="s">
        <v>51700</v>
      </c>
      <c r="J2369" s="135" t="s">
        <v>54391</v>
      </c>
      <c r="K2369" s="135" t="s">
        <v>54392</v>
      </c>
      <c r="L2369" s="210" t="s">
        <v>46142</v>
      </c>
      <c r="M2369" s="78" t="s">
        <v>43499</v>
      </c>
      <c r="N2369" s="97">
        <v>5</v>
      </c>
      <c r="O2369" s="91">
        <v>3119</v>
      </c>
      <c r="P2369" s="140">
        <f t="shared" si="54"/>
        <v>15595</v>
      </c>
      <c r="Q2369" s="89" t="s">
        <v>12043</v>
      </c>
      <c r="R2369" s="89" t="s">
        <v>43872</v>
      </c>
      <c r="S2369" s="109">
        <v>591010000</v>
      </c>
      <c r="T2369" s="109">
        <v>30</v>
      </c>
    </row>
    <row r="2370" spans="2:20" ht="15" customHeight="1">
      <c r="B2370" s="135" t="s">
        <v>54393</v>
      </c>
      <c r="C2370" s="418" t="s">
        <v>44743</v>
      </c>
      <c r="D2370" s="135" t="s">
        <v>12050</v>
      </c>
      <c r="E2370" s="270" t="s">
        <v>49264</v>
      </c>
      <c r="F2370" s="270" t="s">
        <v>43582</v>
      </c>
      <c r="G2370" s="270" t="s">
        <v>43583</v>
      </c>
      <c r="H2370" s="270" t="s">
        <v>54394</v>
      </c>
      <c r="I2370" s="270" t="s">
        <v>49266</v>
      </c>
      <c r="J2370" s="135" t="s">
        <v>54395</v>
      </c>
      <c r="K2370" s="135" t="s">
        <v>54396</v>
      </c>
      <c r="L2370" s="210" t="s">
        <v>46142</v>
      </c>
      <c r="M2370" s="78" t="s">
        <v>43499</v>
      </c>
      <c r="N2370" s="97">
        <v>10</v>
      </c>
      <c r="O2370" s="91">
        <v>3345</v>
      </c>
      <c r="P2370" s="140">
        <f t="shared" si="54"/>
        <v>33450</v>
      </c>
      <c r="Q2370" s="89" t="s">
        <v>12043</v>
      </c>
      <c r="R2370" s="89" t="s">
        <v>43872</v>
      </c>
      <c r="S2370" s="109">
        <v>591010000</v>
      </c>
      <c r="T2370" s="109">
        <v>30</v>
      </c>
    </row>
    <row r="2371" spans="2:20" ht="15" customHeight="1">
      <c r="B2371" s="135" t="s">
        <v>54397</v>
      </c>
      <c r="C2371" s="418" t="s">
        <v>44743</v>
      </c>
      <c r="D2371" s="135" t="s">
        <v>12050</v>
      </c>
      <c r="E2371" s="270" t="s">
        <v>49268</v>
      </c>
      <c r="F2371" s="270" t="s">
        <v>43582</v>
      </c>
      <c r="G2371" s="270" t="s">
        <v>43583</v>
      </c>
      <c r="H2371" s="270" t="s">
        <v>54398</v>
      </c>
      <c r="I2371" s="270" t="s">
        <v>49270</v>
      </c>
      <c r="J2371" s="135" t="s">
        <v>54399</v>
      </c>
      <c r="K2371" s="135" t="s">
        <v>54400</v>
      </c>
      <c r="L2371" s="210" t="s">
        <v>46142</v>
      </c>
      <c r="M2371" s="78" t="s">
        <v>43499</v>
      </c>
      <c r="N2371" s="97">
        <v>10</v>
      </c>
      <c r="O2371" s="91">
        <v>5210</v>
      </c>
      <c r="P2371" s="140">
        <f t="shared" si="54"/>
        <v>52100</v>
      </c>
      <c r="Q2371" s="89" t="s">
        <v>12043</v>
      </c>
      <c r="R2371" s="89" t="s">
        <v>43872</v>
      </c>
      <c r="S2371" s="109">
        <v>591010000</v>
      </c>
      <c r="T2371" s="109">
        <v>30</v>
      </c>
    </row>
    <row r="2372" spans="2:20" ht="15" customHeight="1">
      <c r="B2372" s="135" t="s">
        <v>54401</v>
      </c>
      <c r="C2372" s="418" t="s">
        <v>44743</v>
      </c>
      <c r="D2372" s="135" t="s">
        <v>12050</v>
      </c>
      <c r="E2372" s="270" t="s">
        <v>54402</v>
      </c>
      <c r="F2372" s="270" t="s">
        <v>43582</v>
      </c>
      <c r="G2372" s="270" t="s">
        <v>43583</v>
      </c>
      <c r="H2372" s="270" t="s">
        <v>54403</v>
      </c>
      <c r="I2372" s="270" t="s">
        <v>54404</v>
      </c>
      <c r="J2372" s="135" t="s">
        <v>54405</v>
      </c>
      <c r="K2372" s="135" t="s">
        <v>54406</v>
      </c>
      <c r="L2372" s="210" t="s">
        <v>46142</v>
      </c>
      <c r="M2372" s="78" t="s">
        <v>43499</v>
      </c>
      <c r="N2372" s="97">
        <v>10</v>
      </c>
      <c r="O2372" s="91">
        <v>7818</v>
      </c>
      <c r="P2372" s="140">
        <f t="shared" si="54"/>
        <v>78180</v>
      </c>
      <c r="Q2372" s="89" t="s">
        <v>12043</v>
      </c>
      <c r="R2372" s="89" t="s">
        <v>43872</v>
      </c>
      <c r="S2372" s="109">
        <v>591010000</v>
      </c>
      <c r="T2372" s="109">
        <v>30</v>
      </c>
    </row>
    <row r="2373" spans="2:20" ht="15" customHeight="1">
      <c r="B2373" s="135" t="s">
        <v>54407</v>
      </c>
      <c r="C2373" s="418" t="s">
        <v>44743</v>
      </c>
      <c r="D2373" s="135" t="s">
        <v>12050</v>
      </c>
      <c r="E2373" s="270" t="s">
        <v>54408</v>
      </c>
      <c r="F2373" s="270" t="s">
        <v>43582</v>
      </c>
      <c r="G2373" s="270" t="s">
        <v>43583</v>
      </c>
      <c r="H2373" s="270" t="s">
        <v>54409</v>
      </c>
      <c r="I2373" s="270" t="s">
        <v>54410</v>
      </c>
      <c r="J2373" s="135" t="s">
        <v>54411</v>
      </c>
      <c r="K2373" s="135" t="s">
        <v>54412</v>
      </c>
      <c r="L2373" s="210" t="s">
        <v>46142</v>
      </c>
      <c r="M2373" s="78" t="s">
        <v>43499</v>
      </c>
      <c r="N2373" s="97">
        <v>3</v>
      </c>
      <c r="O2373" s="91">
        <v>8038</v>
      </c>
      <c r="P2373" s="140">
        <f t="shared" si="54"/>
        <v>24114</v>
      </c>
      <c r="Q2373" s="89" t="s">
        <v>12043</v>
      </c>
      <c r="R2373" s="89" t="s">
        <v>43872</v>
      </c>
      <c r="S2373" s="109">
        <v>591010000</v>
      </c>
      <c r="T2373" s="109">
        <v>30</v>
      </c>
    </row>
    <row r="2374" spans="2:20" ht="15" customHeight="1">
      <c r="B2374" s="135" t="s">
        <v>54413</v>
      </c>
      <c r="C2374" s="418" t="s">
        <v>44743</v>
      </c>
      <c r="D2374" s="135" t="s">
        <v>12050</v>
      </c>
      <c r="E2374" s="270" t="s">
        <v>54414</v>
      </c>
      <c r="F2374" s="270" t="s">
        <v>43582</v>
      </c>
      <c r="G2374" s="270" t="s">
        <v>43583</v>
      </c>
      <c r="H2374" s="270" t="s">
        <v>54415</v>
      </c>
      <c r="I2374" s="270" t="s">
        <v>54416</v>
      </c>
      <c r="J2374" s="135" t="s">
        <v>54417</v>
      </c>
      <c r="K2374" s="135" t="s">
        <v>54418</v>
      </c>
      <c r="L2374" s="210" t="s">
        <v>46142</v>
      </c>
      <c r="M2374" s="78" t="s">
        <v>43499</v>
      </c>
      <c r="N2374" s="97">
        <v>370</v>
      </c>
      <c r="O2374" s="91">
        <v>557</v>
      </c>
      <c r="P2374" s="140">
        <f t="shared" si="54"/>
        <v>206090</v>
      </c>
      <c r="Q2374" s="89" t="s">
        <v>12043</v>
      </c>
      <c r="R2374" s="89" t="s">
        <v>43872</v>
      </c>
      <c r="S2374" s="109">
        <v>591010000</v>
      </c>
      <c r="T2374" s="109">
        <v>30</v>
      </c>
    </row>
    <row r="2375" spans="2:20" ht="15" customHeight="1">
      <c r="B2375" s="135" t="s">
        <v>54419</v>
      </c>
      <c r="C2375" s="418" t="s">
        <v>44743</v>
      </c>
      <c r="D2375" s="135" t="s">
        <v>12050</v>
      </c>
      <c r="E2375" s="270" t="s">
        <v>54420</v>
      </c>
      <c r="F2375" s="270" t="s">
        <v>43582</v>
      </c>
      <c r="G2375" s="270" t="s">
        <v>43583</v>
      </c>
      <c r="H2375" s="270" t="s">
        <v>54421</v>
      </c>
      <c r="I2375" s="270" t="s">
        <v>54422</v>
      </c>
      <c r="J2375" s="135" t="s">
        <v>54423</v>
      </c>
      <c r="K2375" s="135" t="s">
        <v>54424</v>
      </c>
      <c r="L2375" s="210" t="s">
        <v>46142</v>
      </c>
      <c r="M2375" s="78" t="s">
        <v>43499</v>
      </c>
      <c r="N2375" s="97">
        <v>5</v>
      </c>
      <c r="O2375" s="91">
        <v>2114</v>
      </c>
      <c r="P2375" s="140">
        <f t="shared" si="54"/>
        <v>10570</v>
      </c>
      <c r="Q2375" s="89" t="s">
        <v>12043</v>
      </c>
      <c r="R2375" s="89" t="s">
        <v>43872</v>
      </c>
      <c r="S2375" s="109">
        <v>591010000</v>
      </c>
      <c r="T2375" s="109">
        <v>30</v>
      </c>
    </row>
    <row r="2376" spans="2:20" ht="15" customHeight="1">
      <c r="B2376" s="135" t="s">
        <v>54425</v>
      </c>
      <c r="C2376" s="418" t="s">
        <v>44743</v>
      </c>
      <c r="D2376" s="135" t="s">
        <v>12050</v>
      </c>
      <c r="E2376" s="270" t="s">
        <v>54420</v>
      </c>
      <c r="F2376" s="270" t="s">
        <v>43582</v>
      </c>
      <c r="G2376" s="270" t="s">
        <v>43583</v>
      </c>
      <c r="H2376" s="270" t="s">
        <v>54421</v>
      </c>
      <c r="I2376" s="270" t="s">
        <v>54422</v>
      </c>
      <c r="J2376" s="135" t="s">
        <v>54426</v>
      </c>
      <c r="K2376" s="135" t="s">
        <v>54427</v>
      </c>
      <c r="L2376" s="210" t="s">
        <v>46142</v>
      </c>
      <c r="M2376" s="78" t="s">
        <v>43499</v>
      </c>
      <c r="N2376" s="97">
        <v>5</v>
      </c>
      <c r="O2376" s="91">
        <v>2114</v>
      </c>
      <c r="P2376" s="140">
        <f t="shared" si="54"/>
        <v>10570</v>
      </c>
      <c r="Q2376" s="89" t="s">
        <v>12043</v>
      </c>
      <c r="R2376" s="89" t="s">
        <v>43872</v>
      </c>
      <c r="S2376" s="109">
        <v>591010000</v>
      </c>
      <c r="T2376" s="109">
        <v>30</v>
      </c>
    </row>
    <row r="2377" spans="2:20" ht="15" customHeight="1">
      <c r="B2377" s="135" t="s">
        <v>54428</v>
      </c>
      <c r="C2377" s="418" t="s">
        <v>44743</v>
      </c>
      <c r="D2377" s="135" t="s">
        <v>12050</v>
      </c>
      <c r="E2377" s="270" t="s">
        <v>54429</v>
      </c>
      <c r="F2377" s="270" t="s">
        <v>43582</v>
      </c>
      <c r="G2377" s="270" t="s">
        <v>43583</v>
      </c>
      <c r="H2377" s="270" t="s">
        <v>54430</v>
      </c>
      <c r="I2377" s="270" t="s">
        <v>54431</v>
      </c>
      <c r="J2377" s="135" t="s">
        <v>54432</v>
      </c>
      <c r="K2377" s="135" t="s">
        <v>54433</v>
      </c>
      <c r="L2377" s="210" t="s">
        <v>46142</v>
      </c>
      <c r="M2377" s="78" t="s">
        <v>43499</v>
      </c>
      <c r="N2377" s="97">
        <v>5</v>
      </c>
      <c r="O2377" s="91">
        <v>1784</v>
      </c>
      <c r="P2377" s="140">
        <f t="shared" si="54"/>
        <v>8920</v>
      </c>
      <c r="Q2377" s="89" t="s">
        <v>12043</v>
      </c>
      <c r="R2377" s="89" t="s">
        <v>43872</v>
      </c>
      <c r="S2377" s="109">
        <v>591010000</v>
      </c>
      <c r="T2377" s="109">
        <v>30</v>
      </c>
    </row>
    <row r="2378" spans="2:20" ht="15" customHeight="1">
      <c r="B2378" s="135" t="s">
        <v>54434</v>
      </c>
      <c r="C2378" s="418" t="s">
        <v>44743</v>
      </c>
      <c r="D2378" s="135" t="s">
        <v>12050</v>
      </c>
      <c r="E2378" s="270" t="s">
        <v>49236</v>
      </c>
      <c r="F2378" s="270" t="s">
        <v>43582</v>
      </c>
      <c r="G2378" s="270" t="s">
        <v>43583</v>
      </c>
      <c r="H2378" s="270" t="s">
        <v>54435</v>
      </c>
      <c r="I2378" s="270" t="s">
        <v>49238</v>
      </c>
      <c r="J2378" s="135" t="s">
        <v>54436</v>
      </c>
      <c r="K2378" s="135" t="s">
        <v>54437</v>
      </c>
      <c r="L2378" s="210" t="s">
        <v>46142</v>
      </c>
      <c r="M2378" s="78" t="s">
        <v>43499</v>
      </c>
      <c r="N2378" s="97">
        <v>4</v>
      </c>
      <c r="O2378" s="91">
        <v>773</v>
      </c>
      <c r="P2378" s="140">
        <f t="shared" si="54"/>
        <v>3092</v>
      </c>
      <c r="Q2378" s="89" t="s">
        <v>12043</v>
      </c>
      <c r="R2378" s="89" t="s">
        <v>43872</v>
      </c>
      <c r="S2378" s="109">
        <v>591010000</v>
      </c>
      <c r="T2378" s="109">
        <v>30</v>
      </c>
    </row>
    <row r="2379" spans="2:20" ht="15" customHeight="1">
      <c r="B2379" s="135" t="s">
        <v>54438</v>
      </c>
      <c r="C2379" s="418" t="s">
        <v>44743</v>
      </c>
      <c r="D2379" s="135" t="s">
        <v>12050</v>
      </c>
      <c r="E2379" s="270" t="s">
        <v>54368</v>
      </c>
      <c r="F2379" s="270" t="s">
        <v>43582</v>
      </c>
      <c r="G2379" s="270" t="s">
        <v>43583</v>
      </c>
      <c r="H2379" s="270" t="s">
        <v>54439</v>
      </c>
      <c r="I2379" s="270" t="s">
        <v>54370</v>
      </c>
      <c r="J2379" s="135" t="s">
        <v>54440</v>
      </c>
      <c r="K2379" s="135" t="s">
        <v>54441</v>
      </c>
      <c r="L2379" s="210" t="s">
        <v>46142</v>
      </c>
      <c r="M2379" s="78" t="s">
        <v>43499</v>
      </c>
      <c r="N2379" s="97">
        <v>4</v>
      </c>
      <c r="O2379" s="91">
        <v>918</v>
      </c>
      <c r="P2379" s="140">
        <f t="shared" si="54"/>
        <v>3672</v>
      </c>
      <c r="Q2379" s="89" t="s">
        <v>12043</v>
      </c>
      <c r="R2379" s="89" t="s">
        <v>43872</v>
      </c>
      <c r="S2379" s="109">
        <v>591010000</v>
      </c>
      <c r="T2379" s="109">
        <v>30</v>
      </c>
    </row>
    <row r="2380" spans="2:20" ht="15" customHeight="1">
      <c r="B2380" s="135" t="s">
        <v>54442</v>
      </c>
      <c r="C2380" s="418" t="s">
        <v>44743</v>
      </c>
      <c r="D2380" s="135" t="s">
        <v>12050</v>
      </c>
      <c r="E2380" s="270" t="s">
        <v>51694</v>
      </c>
      <c r="F2380" s="270" t="s">
        <v>43582</v>
      </c>
      <c r="G2380" s="270" t="s">
        <v>43583</v>
      </c>
      <c r="H2380" s="270" t="s">
        <v>54443</v>
      </c>
      <c r="I2380" s="270" t="s">
        <v>51696</v>
      </c>
      <c r="J2380" s="135" t="s">
        <v>54444</v>
      </c>
      <c r="K2380" s="135" t="s">
        <v>54445</v>
      </c>
      <c r="L2380" s="210" t="s">
        <v>46142</v>
      </c>
      <c r="M2380" s="78" t="s">
        <v>43499</v>
      </c>
      <c r="N2380" s="97">
        <v>4</v>
      </c>
      <c r="O2380" s="91">
        <v>1338</v>
      </c>
      <c r="P2380" s="140">
        <f t="shared" si="54"/>
        <v>5352</v>
      </c>
      <c r="Q2380" s="89" t="s">
        <v>12043</v>
      </c>
      <c r="R2380" s="89" t="s">
        <v>43872</v>
      </c>
      <c r="S2380" s="109">
        <v>591010000</v>
      </c>
      <c r="T2380" s="109">
        <v>30</v>
      </c>
    </row>
    <row r="2381" spans="2:20" ht="15" customHeight="1">
      <c r="B2381" s="135" t="s">
        <v>54446</v>
      </c>
      <c r="C2381" s="418" t="s">
        <v>44743</v>
      </c>
      <c r="D2381" s="135" t="s">
        <v>12050</v>
      </c>
      <c r="E2381" s="270" t="s">
        <v>54378</v>
      </c>
      <c r="F2381" s="270" t="s">
        <v>43582</v>
      </c>
      <c r="G2381" s="270" t="s">
        <v>43583</v>
      </c>
      <c r="H2381" s="270" t="s">
        <v>54421</v>
      </c>
      <c r="I2381" s="270" t="s">
        <v>54380</v>
      </c>
      <c r="J2381" s="135" t="s">
        <v>54447</v>
      </c>
      <c r="K2381" s="135" t="s">
        <v>54448</v>
      </c>
      <c r="L2381" s="210" t="s">
        <v>46142</v>
      </c>
      <c r="M2381" s="78" t="s">
        <v>43499</v>
      </c>
      <c r="N2381" s="97">
        <v>4</v>
      </c>
      <c r="O2381" s="91">
        <v>1380</v>
      </c>
      <c r="P2381" s="140">
        <f t="shared" si="54"/>
        <v>5520</v>
      </c>
      <c r="Q2381" s="89" t="s">
        <v>12043</v>
      </c>
      <c r="R2381" s="89" t="s">
        <v>43872</v>
      </c>
      <c r="S2381" s="109">
        <v>591010000</v>
      </c>
      <c r="T2381" s="109">
        <v>30</v>
      </c>
    </row>
    <row r="2382" spans="2:20" ht="15" customHeight="1">
      <c r="B2382" s="135" t="s">
        <v>54449</v>
      </c>
      <c r="C2382" s="418" t="s">
        <v>44743</v>
      </c>
      <c r="D2382" s="135" t="s">
        <v>12050</v>
      </c>
      <c r="E2382" s="270" t="s">
        <v>49268</v>
      </c>
      <c r="F2382" s="270" t="s">
        <v>43582</v>
      </c>
      <c r="G2382" s="270" t="s">
        <v>43583</v>
      </c>
      <c r="H2382" s="270" t="s">
        <v>54450</v>
      </c>
      <c r="I2382" s="270" t="s">
        <v>49270</v>
      </c>
      <c r="J2382" s="135" t="s">
        <v>54451</v>
      </c>
      <c r="K2382" s="135" t="s">
        <v>54452</v>
      </c>
      <c r="L2382" s="210" t="s">
        <v>46142</v>
      </c>
      <c r="M2382" s="78" t="s">
        <v>43499</v>
      </c>
      <c r="N2382" s="97">
        <v>4</v>
      </c>
      <c r="O2382" s="91">
        <v>1716</v>
      </c>
      <c r="P2382" s="140">
        <f t="shared" si="54"/>
        <v>6864</v>
      </c>
      <c r="Q2382" s="89" t="s">
        <v>12043</v>
      </c>
      <c r="R2382" s="89" t="s">
        <v>43872</v>
      </c>
      <c r="S2382" s="109">
        <v>591010000</v>
      </c>
      <c r="T2382" s="109">
        <v>30</v>
      </c>
    </row>
    <row r="2383" spans="2:20" ht="15" customHeight="1">
      <c r="B2383" s="135" t="s">
        <v>54453</v>
      </c>
      <c r="C2383" s="418" t="s">
        <v>44743</v>
      </c>
      <c r="D2383" s="135" t="s">
        <v>12050</v>
      </c>
      <c r="E2383" s="270" t="s">
        <v>54454</v>
      </c>
      <c r="F2383" s="270" t="s">
        <v>43582</v>
      </c>
      <c r="G2383" s="270" t="s">
        <v>43583</v>
      </c>
      <c r="H2383" s="270" t="s">
        <v>54450</v>
      </c>
      <c r="I2383" s="270" t="s">
        <v>54455</v>
      </c>
      <c r="J2383" s="135" t="s">
        <v>54456</v>
      </c>
      <c r="K2383" s="135" t="s">
        <v>54457</v>
      </c>
      <c r="L2383" s="210" t="s">
        <v>46142</v>
      </c>
      <c r="M2383" s="78" t="s">
        <v>43499</v>
      </c>
      <c r="N2383" s="97">
        <v>2</v>
      </c>
      <c r="O2383" s="91">
        <v>6561</v>
      </c>
      <c r="P2383" s="140">
        <f t="shared" si="54"/>
        <v>13122</v>
      </c>
      <c r="Q2383" s="89" t="s">
        <v>12043</v>
      </c>
      <c r="R2383" s="89" t="s">
        <v>43872</v>
      </c>
      <c r="S2383" s="109">
        <v>591010000</v>
      </c>
      <c r="T2383" s="109">
        <v>30</v>
      </c>
    </row>
    <row r="2384" spans="2:20" ht="15" customHeight="1">
      <c r="B2384" s="135" t="s">
        <v>54458</v>
      </c>
      <c r="C2384" s="418" t="s">
        <v>44743</v>
      </c>
      <c r="D2384" s="135" t="s">
        <v>12050</v>
      </c>
      <c r="E2384" s="270" t="s">
        <v>54459</v>
      </c>
      <c r="F2384" s="270" t="s">
        <v>43582</v>
      </c>
      <c r="G2384" s="270" t="s">
        <v>43583</v>
      </c>
      <c r="H2384" s="270" t="s">
        <v>54460</v>
      </c>
      <c r="I2384" s="270" t="s">
        <v>54461</v>
      </c>
      <c r="J2384" s="135" t="s">
        <v>54462</v>
      </c>
      <c r="K2384" s="135" t="s">
        <v>54463</v>
      </c>
      <c r="L2384" s="210" t="s">
        <v>46142</v>
      </c>
      <c r="M2384" s="78" t="s">
        <v>43499</v>
      </c>
      <c r="N2384" s="97">
        <v>2</v>
      </c>
      <c r="O2384" s="91">
        <v>1114</v>
      </c>
      <c r="P2384" s="140">
        <f t="shared" si="54"/>
        <v>2228</v>
      </c>
      <c r="Q2384" s="89" t="s">
        <v>12043</v>
      </c>
      <c r="R2384" s="89" t="s">
        <v>43872</v>
      </c>
      <c r="S2384" s="109">
        <v>591010000</v>
      </c>
      <c r="T2384" s="109">
        <v>30</v>
      </c>
    </row>
    <row r="2385" spans="2:20" ht="15" customHeight="1">
      <c r="B2385" s="135" t="s">
        <v>54464</v>
      </c>
      <c r="C2385" s="418" t="s">
        <v>44743</v>
      </c>
      <c r="D2385" s="135" t="s">
        <v>12050</v>
      </c>
      <c r="E2385" s="270" t="s">
        <v>54465</v>
      </c>
      <c r="F2385" s="270" t="s">
        <v>54466</v>
      </c>
      <c r="G2385" s="270" t="s">
        <v>54467</v>
      </c>
      <c r="H2385" s="270" t="s">
        <v>54468</v>
      </c>
      <c r="I2385" s="270" t="s">
        <v>54469</v>
      </c>
      <c r="J2385" s="135" t="s">
        <v>54470</v>
      </c>
      <c r="K2385" s="135" t="s">
        <v>54471</v>
      </c>
      <c r="L2385" s="210" t="s">
        <v>46142</v>
      </c>
      <c r="M2385" s="78" t="s">
        <v>43499</v>
      </c>
      <c r="N2385" s="97">
        <v>10</v>
      </c>
      <c r="O2385" s="91">
        <v>39063</v>
      </c>
      <c r="P2385" s="140">
        <f t="shared" si="54"/>
        <v>390630</v>
      </c>
      <c r="Q2385" s="89" t="s">
        <v>12043</v>
      </c>
      <c r="R2385" s="89" t="s">
        <v>43872</v>
      </c>
      <c r="S2385" s="109">
        <v>591010000</v>
      </c>
      <c r="T2385" s="109">
        <v>30</v>
      </c>
    </row>
    <row r="2386" spans="2:20" ht="15" customHeight="1">
      <c r="B2386" s="135" t="s">
        <v>54472</v>
      </c>
      <c r="C2386" s="418" t="s">
        <v>44743</v>
      </c>
      <c r="D2386" s="135" t="s">
        <v>12050</v>
      </c>
      <c r="E2386" s="270" t="s">
        <v>54465</v>
      </c>
      <c r="F2386" s="270" t="s">
        <v>54467</v>
      </c>
      <c r="G2386" s="270" t="s">
        <v>54467</v>
      </c>
      <c r="H2386" s="270" t="s">
        <v>54473</v>
      </c>
      <c r="I2386" s="270" t="s">
        <v>54469</v>
      </c>
      <c r="J2386" s="135" t="s">
        <v>54474</v>
      </c>
      <c r="K2386" s="135" t="s">
        <v>54475</v>
      </c>
      <c r="L2386" s="210" t="s">
        <v>46142</v>
      </c>
      <c r="M2386" s="78" t="s">
        <v>43499</v>
      </c>
      <c r="N2386" s="97">
        <v>10</v>
      </c>
      <c r="O2386" s="91">
        <v>45060</v>
      </c>
      <c r="P2386" s="140">
        <f t="shared" si="54"/>
        <v>450600</v>
      </c>
      <c r="Q2386" s="89" t="s">
        <v>12043</v>
      </c>
      <c r="R2386" s="89" t="s">
        <v>43872</v>
      </c>
      <c r="S2386" s="109">
        <v>591010000</v>
      </c>
      <c r="T2386" s="109">
        <v>30</v>
      </c>
    </row>
    <row r="2387" spans="2:20" ht="15" customHeight="1">
      <c r="B2387" s="135" t="s">
        <v>54476</v>
      </c>
      <c r="C2387" s="418" t="s">
        <v>44743</v>
      </c>
      <c r="D2387" s="135" t="s">
        <v>12050</v>
      </c>
      <c r="E2387" s="270" t="s">
        <v>43547</v>
      </c>
      <c r="F2387" s="270" t="s">
        <v>43548</v>
      </c>
      <c r="G2387" s="270" t="s">
        <v>43549</v>
      </c>
      <c r="H2387" s="270" t="s">
        <v>48131</v>
      </c>
      <c r="I2387" s="270" t="s">
        <v>43551</v>
      </c>
      <c r="J2387" s="135" t="s">
        <v>54477</v>
      </c>
      <c r="K2387" s="135" t="s">
        <v>54478</v>
      </c>
      <c r="L2387" s="210" t="s">
        <v>46142</v>
      </c>
      <c r="M2387" s="103" t="s">
        <v>44467</v>
      </c>
      <c r="N2387" s="97">
        <v>10</v>
      </c>
      <c r="O2387" s="91">
        <v>1335</v>
      </c>
      <c r="P2387" s="140">
        <f t="shared" si="54"/>
        <v>13350</v>
      </c>
      <c r="Q2387" s="89" t="s">
        <v>12043</v>
      </c>
      <c r="R2387" s="89" t="s">
        <v>43872</v>
      </c>
      <c r="S2387" s="109">
        <v>591010000</v>
      </c>
      <c r="T2387" s="109">
        <v>30</v>
      </c>
    </row>
    <row r="2388" spans="2:20" ht="15" customHeight="1">
      <c r="B2388" s="135" t="s">
        <v>54479</v>
      </c>
      <c r="C2388" s="418" t="s">
        <v>44743</v>
      </c>
      <c r="D2388" s="135" t="s">
        <v>12050</v>
      </c>
      <c r="E2388" s="270" t="s">
        <v>43547</v>
      </c>
      <c r="F2388" s="270" t="s">
        <v>43548</v>
      </c>
      <c r="G2388" s="270" t="s">
        <v>43549</v>
      </c>
      <c r="H2388" s="270" t="s">
        <v>48131</v>
      </c>
      <c r="I2388" s="270" t="s">
        <v>43551</v>
      </c>
      <c r="J2388" s="135" t="s">
        <v>54480</v>
      </c>
      <c r="K2388" s="135" t="s">
        <v>54481</v>
      </c>
      <c r="L2388" s="210" t="s">
        <v>46142</v>
      </c>
      <c r="M2388" s="103" t="s">
        <v>44467</v>
      </c>
      <c r="N2388" s="97">
        <v>10</v>
      </c>
      <c r="O2388" s="91">
        <v>1612</v>
      </c>
      <c r="P2388" s="140">
        <f t="shared" si="54"/>
        <v>16120</v>
      </c>
      <c r="Q2388" s="89" t="s">
        <v>12043</v>
      </c>
      <c r="R2388" s="89" t="s">
        <v>43872</v>
      </c>
      <c r="S2388" s="109">
        <v>591010000</v>
      </c>
      <c r="T2388" s="109">
        <v>30</v>
      </c>
    </row>
    <row r="2389" spans="2:20" ht="15" customHeight="1">
      <c r="B2389" s="135" t="s">
        <v>54482</v>
      </c>
      <c r="C2389" s="418" t="s">
        <v>44743</v>
      </c>
      <c r="D2389" s="135" t="s">
        <v>12050</v>
      </c>
      <c r="E2389" s="270" t="s">
        <v>43547</v>
      </c>
      <c r="F2389" s="270" t="s">
        <v>43548</v>
      </c>
      <c r="G2389" s="270" t="s">
        <v>43549</v>
      </c>
      <c r="H2389" s="270" t="s">
        <v>48131</v>
      </c>
      <c r="I2389" s="270" t="s">
        <v>43551</v>
      </c>
      <c r="J2389" s="135" t="s">
        <v>54483</v>
      </c>
      <c r="K2389" s="135" t="s">
        <v>54484</v>
      </c>
      <c r="L2389" s="210" t="s">
        <v>46142</v>
      </c>
      <c r="M2389" s="103" t="s">
        <v>44467</v>
      </c>
      <c r="N2389" s="97">
        <v>5</v>
      </c>
      <c r="O2389" s="91">
        <v>3142</v>
      </c>
      <c r="P2389" s="140">
        <f t="shared" si="54"/>
        <v>15710</v>
      </c>
      <c r="Q2389" s="89" t="s">
        <v>12043</v>
      </c>
      <c r="R2389" s="89" t="s">
        <v>43872</v>
      </c>
      <c r="S2389" s="109">
        <v>591010000</v>
      </c>
      <c r="T2389" s="109">
        <v>30</v>
      </c>
    </row>
    <row r="2390" spans="2:20" ht="15" customHeight="1">
      <c r="B2390" s="135" t="s">
        <v>54485</v>
      </c>
      <c r="C2390" s="210" t="s">
        <v>44743</v>
      </c>
      <c r="D2390" s="210" t="s">
        <v>12050</v>
      </c>
      <c r="E2390" s="275" t="s">
        <v>46646</v>
      </c>
      <c r="F2390" s="275" t="s">
        <v>54486</v>
      </c>
      <c r="G2390" s="275" t="s">
        <v>46647</v>
      </c>
      <c r="H2390" s="275" t="s">
        <v>54487</v>
      </c>
      <c r="I2390" s="275" t="s">
        <v>46649</v>
      </c>
      <c r="J2390" s="275" t="s">
        <v>54488</v>
      </c>
      <c r="K2390" s="275" t="s">
        <v>54488</v>
      </c>
      <c r="L2390" s="210" t="s">
        <v>46142</v>
      </c>
      <c r="M2390" s="104" t="s">
        <v>43499</v>
      </c>
      <c r="N2390" s="107">
        <v>45</v>
      </c>
      <c r="O2390" s="140">
        <v>330</v>
      </c>
      <c r="P2390" s="140">
        <f t="shared" si="54"/>
        <v>14850</v>
      </c>
      <c r="Q2390" s="141" t="s">
        <v>12043</v>
      </c>
      <c r="R2390" s="141" t="s">
        <v>43540</v>
      </c>
      <c r="S2390" s="214">
        <v>591010000</v>
      </c>
      <c r="T2390" s="99">
        <v>30</v>
      </c>
    </row>
    <row r="2391" spans="2:20" ht="15" customHeight="1">
      <c r="B2391" s="135" t="s">
        <v>54489</v>
      </c>
      <c r="C2391" s="210" t="s">
        <v>44743</v>
      </c>
      <c r="D2391" s="210" t="s">
        <v>12050</v>
      </c>
      <c r="E2391" s="275" t="s">
        <v>46646</v>
      </c>
      <c r="F2391" s="275" t="s">
        <v>54490</v>
      </c>
      <c r="G2391" s="275" t="s">
        <v>46647</v>
      </c>
      <c r="H2391" s="275" t="s">
        <v>54491</v>
      </c>
      <c r="I2391" s="275" t="s">
        <v>46649</v>
      </c>
      <c r="J2391" s="275" t="s">
        <v>54492</v>
      </c>
      <c r="K2391" s="275" t="s">
        <v>54493</v>
      </c>
      <c r="L2391" s="210" t="s">
        <v>46142</v>
      </c>
      <c r="M2391" s="104" t="s">
        <v>43499</v>
      </c>
      <c r="N2391" s="107">
        <v>20</v>
      </c>
      <c r="O2391" s="140">
        <v>2700</v>
      </c>
      <c r="P2391" s="140">
        <f t="shared" si="54"/>
        <v>54000</v>
      </c>
      <c r="Q2391" s="141" t="s">
        <v>12043</v>
      </c>
      <c r="R2391" s="141" t="s">
        <v>43540</v>
      </c>
      <c r="S2391" s="214">
        <v>591010000</v>
      </c>
      <c r="T2391" s="99">
        <v>30</v>
      </c>
    </row>
    <row r="2392" spans="2:20" ht="15" customHeight="1">
      <c r="B2392" s="135" t="s">
        <v>54494</v>
      </c>
      <c r="C2392" s="275" t="s">
        <v>44743</v>
      </c>
      <c r="D2392" s="275" t="s">
        <v>12050</v>
      </c>
      <c r="E2392" s="275" t="s">
        <v>54495</v>
      </c>
      <c r="F2392" s="275" t="s">
        <v>54496</v>
      </c>
      <c r="G2392" s="275" t="s">
        <v>54497</v>
      </c>
      <c r="H2392" s="275" t="s">
        <v>54498</v>
      </c>
      <c r="I2392" s="275" t="s">
        <v>54499</v>
      </c>
      <c r="J2392" s="275" t="s">
        <v>54500</v>
      </c>
      <c r="K2392" s="275" t="s">
        <v>54501</v>
      </c>
      <c r="L2392" s="210" t="s">
        <v>46142</v>
      </c>
      <c r="M2392" s="104" t="s">
        <v>43499</v>
      </c>
      <c r="N2392" s="107">
        <v>45</v>
      </c>
      <c r="O2392" s="140">
        <v>150</v>
      </c>
      <c r="P2392" s="140">
        <f t="shared" si="54"/>
        <v>6750</v>
      </c>
      <c r="Q2392" s="141" t="s">
        <v>12043</v>
      </c>
      <c r="R2392" s="141" t="s">
        <v>43540</v>
      </c>
      <c r="S2392" s="214">
        <v>591010000</v>
      </c>
      <c r="T2392" s="99">
        <v>30</v>
      </c>
    </row>
    <row r="2393" spans="2:20" ht="15" customHeight="1">
      <c r="B2393" s="135" t="s">
        <v>54502</v>
      </c>
      <c r="C2393" s="275" t="s">
        <v>44743</v>
      </c>
      <c r="D2393" s="275" t="s">
        <v>12050</v>
      </c>
      <c r="E2393" s="275" t="s">
        <v>46646</v>
      </c>
      <c r="F2393" s="275" t="s">
        <v>54490</v>
      </c>
      <c r="G2393" s="275" t="s">
        <v>46647</v>
      </c>
      <c r="H2393" s="275" t="s">
        <v>54491</v>
      </c>
      <c r="I2393" s="275" t="s">
        <v>46649</v>
      </c>
      <c r="J2393" s="275" t="s">
        <v>54503</v>
      </c>
      <c r="K2393" s="275" t="s">
        <v>54504</v>
      </c>
      <c r="L2393" s="210" t="s">
        <v>46142</v>
      </c>
      <c r="M2393" s="104" t="s">
        <v>43499</v>
      </c>
      <c r="N2393" s="107">
        <v>38</v>
      </c>
      <c r="O2393" s="140">
        <v>82000</v>
      </c>
      <c r="P2393" s="140">
        <f t="shared" si="54"/>
        <v>3116000</v>
      </c>
      <c r="Q2393" s="141" t="s">
        <v>12043</v>
      </c>
      <c r="R2393" s="141" t="s">
        <v>43540</v>
      </c>
      <c r="S2393" s="214">
        <v>591010000</v>
      </c>
      <c r="T2393" s="99">
        <v>30</v>
      </c>
    </row>
    <row r="2394" spans="2:20" ht="15" customHeight="1">
      <c r="B2394" s="135" t="s">
        <v>54505</v>
      </c>
      <c r="C2394" s="275" t="s">
        <v>44743</v>
      </c>
      <c r="D2394" s="275" t="s">
        <v>12050</v>
      </c>
      <c r="E2394" s="275" t="s">
        <v>54506</v>
      </c>
      <c r="F2394" s="275" t="s">
        <v>54507</v>
      </c>
      <c r="G2394" s="275" t="s">
        <v>54508</v>
      </c>
      <c r="H2394" s="275" t="s">
        <v>54509</v>
      </c>
      <c r="I2394" s="275" t="s">
        <v>54510</v>
      </c>
      <c r="J2394" s="275" t="s">
        <v>54511</v>
      </c>
      <c r="K2394" s="275" t="s">
        <v>54512</v>
      </c>
      <c r="L2394" s="210" t="s">
        <v>46142</v>
      </c>
      <c r="M2394" s="104" t="s">
        <v>43499</v>
      </c>
      <c r="N2394" s="107">
        <v>30000</v>
      </c>
      <c r="O2394" s="140">
        <v>55</v>
      </c>
      <c r="P2394" s="140">
        <f t="shared" si="54"/>
        <v>1650000</v>
      </c>
      <c r="Q2394" s="141" t="s">
        <v>12043</v>
      </c>
      <c r="R2394" s="141" t="s">
        <v>43540</v>
      </c>
      <c r="S2394" s="214">
        <v>591010000</v>
      </c>
      <c r="T2394" s="99">
        <v>30</v>
      </c>
    </row>
    <row r="2395" spans="2:20" ht="15" customHeight="1">
      <c r="B2395" s="135" t="s">
        <v>54513</v>
      </c>
      <c r="C2395" s="275" t="s">
        <v>44743</v>
      </c>
      <c r="D2395" s="275" t="s">
        <v>12050</v>
      </c>
      <c r="E2395" s="275" t="s">
        <v>54514</v>
      </c>
      <c r="F2395" s="275" t="s">
        <v>54515</v>
      </c>
      <c r="G2395" s="275" t="s">
        <v>54516</v>
      </c>
      <c r="H2395" s="275" t="s">
        <v>54517</v>
      </c>
      <c r="I2395" s="275" t="s">
        <v>54518</v>
      </c>
      <c r="J2395" s="275" t="s">
        <v>54519</v>
      </c>
      <c r="K2395" s="275" t="s">
        <v>54520</v>
      </c>
      <c r="L2395" s="210" t="s">
        <v>46142</v>
      </c>
      <c r="M2395" s="104" t="s">
        <v>43499</v>
      </c>
      <c r="N2395" s="107">
        <v>33</v>
      </c>
      <c r="O2395" s="140">
        <v>53120</v>
      </c>
      <c r="P2395" s="140">
        <f t="shared" si="54"/>
        <v>1752960</v>
      </c>
      <c r="Q2395" s="141" t="s">
        <v>12043</v>
      </c>
      <c r="R2395" s="141" t="s">
        <v>43540</v>
      </c>
      <c r="S2395" s="214">
        <v>591010000</v>
      </c>
      <c r="T2395" s="99">
        <v>30</v>
      </c>
    </row>
    <row r="2396" spans="2:20" ht="15" customHeight="1">
      <c r="B2396" s="135" t="s">
        <v>54521</v>
      </c>
      <c r="C2396" s="275" t="s">
        <v>44743</v>
      </c>
      <c r="D2396" s="275" t="s">
        <v>12050</v>
      </c>
      <c r="E2396" s="275" t="s">
        <v>48348</v>
      </c>
      <c r="F2396" s="275" t="s">
        <v>48349</v>
      </c>
      <c r="G2396" s="275" t="s">
        <v>48350</v>
      </c>
      <c r="H2396" s="275" t="s">
        <v>48351</v>
      </c>
      <c r="I2396" s="275" t="s">
        <v>48352</v>
      </c>
      <c r="J2396" s="275" t="s">
        <v>54522</v>
      </c>
      <c r="K2396" s="275" t="s">
        <v>54523</v>
      </c>
      <c r="L2396" s="210" t="s">
        <v>46142</v>
      </c>
      <c r="M2396" s="104" t="s">
        <v>43499</v>
      </c>
      <c r="N2396" s="107">
        <v>16</v>
      </c>
      <c r="O2396" s="140">
        <v>104000</v>
      </c>
      <c r="P2396" s="140">
        <f t="shared" si="54"/>
        <v>1664000</v>
      </c>
      <c r="Q2396" s="141" t="s">
        <v>12043</v>
      </c>
      <c r="R2396" s="141" t="s">
        <v>43540</v>
      </c>
      <c r="S2396" s="214">
        <v>591010000</v>
      </c>
      <c r="T2396" s="99">
        <v>30</v>
      </c>
    </row>
    <row r="2397" spans="2:20" ht="15" customHeight="1">
      <c r="B2397" s="135" t="s">
        <v>54524</v>
      </c>
      <c r="C2397" s="275" t="s">
        <v>44743</v>
      </c>
      <c r="D2397" s="275" t="s">
        <v>12050</v>
      </c>
      <c r="E2397" s="275" t="s">
        <v>54525</v>
      </c>
      <c r="F2397" s="275" t="s">
        <v>54526</v>
      </c>
      <c r="G2397" s="275" t="s">
        <v>51763</v>
      </c>
      <c r="H2397" s="275" t="s">
        <v>54527</v>
      </c>
      <c r="I2397" s="275" t="s">
        <v>54528</v>
      </c>
      <c r="J2397" s="275" t="s">
        <v>54529</v>
      </c>
      <c r="K2397" s="275" t="s">
        <v>54530</v>
      </c>
      <c r="L2397" s="210" t="s">
        <v>46142</v>
      </c>
      <c r="M2397" s="104" t="s">
        <v>43499</v>
      </c>
      <c r="N2397" s="107">
        <v>86</v>
      </c>
      <c r="O2397" s="140">
        <v>4500</v>
      </c>
      <c r="P2397" s="140">
        <f t="shared" si="54"/>
        <v>387000</v>
      </c>
      <c r="Q2397" s="141" t="s">
        <v>12043</v>
      </c>
      <c r="R2397" s="141" t="s">
        <v>43540</v>
      </c>
      <c r="S2397" s="214">
        <v>591010000</v>
      </c>
      <c r="T2397" s="99">
        <v>30</v>
      </c>
    </row>
    <row r="2398" spans="2:20" ht="15" customHeight="1">
      <c r="B2398" s="135" t="s">
        <v>54531</v>
      </c>
      <c r="C2398" s="275" t="s">
        <v>44743</v>
      </c>
      <c r="D2398" s="275" t="s">
        <v>12050</v>
      </c>
      <c r="E2398" s="275" t="s">
        <v>54532</v>
      </c>
      <c r="F2398" s="275" t="s">
        <v>54533</v>
      </c>
      <c r="G2398" s="275" t="s">
        <v>54534</v>
      </c>
      <c r="H2398" s="275" t="s">
        <v>54535</v>
      </c>
      <c r="I2398" s="275" t="s">
        <v>54536</v>
      </c>
      <c r="J2398" s="275" t="s">
        <v>54537</v>
      </c>
      <c r="K2398" s="275" t="s">
        <v>54538</v>
      </c>
      <c r="L2398" s="210" t="s">
        <v>46142</v>
      </c>
      <c r="M2398" s="104" t="s">
        <v>43499</v>
      </c>
      <c r="N2398" s="107">
        <v>52</v>
      </c>
      <c r="O2398" s="140">
        <v>27300</v>
      </c>
      <c r="P2398" s="140">
        <f t="shared" si="54"/>
        <v>1419600</v>
      </c>
      <c r="Q2398" s="141" t="s">
        <v>12043</v>
      </c>
      <c r="R2398" s="141" t="s">
        <v>43540</v>
      </c>
      <c r="S2398" s="214">
        <v>591010000</v>
      </c>
      <c r="T2398" s="99">
        <v>30</v>
      </c>
    </row>
    <row r="2399" spans="2:20" ht="15" customHeight="1">
      <c r="B2399" s="135" t="s">
        <v>54539</v>
      </c>
      <c r="C2399" s="275" t="s">
        <v>44743</v>
      </c>
      <c r="D2399" s="275" t="s">
        <v>12050</v>
      </c>
      <c r="E2399" s="275" t="s">
        <v>54540</v>
      </c>
      <c r="F2399" s="275" t="s">
        <v>54541</v>
      </c>
      <c r="G2399" s="275" t="s">
        <v>54542</v>
      </c>
      <c r="H2399" s="275" t="s">
        <v>54543</v>
      </c>
      <c r="I2399" s="275" t="s">
        <v>46585</v>
      </c>
      <c r="J2399" s="275" t="s">
        <v>54544</v>
      </c>
      <c r="K2399" s="275" t="s">
        <v>54545</v>
      </c>
      <c r="L2399" s="210" t="s">
        <v>46139</v>
      </c>
      <c r="M2399" s="104" t="s">
        <v>43499</v>
      </c>
      <c r="N2399" s="107">
        <v>30</v>
      </c>
      <c r="O2399" s="140">
        <v>105700</v>
      </c>
      <c r="P2399" s="140">
        <f t="shared" si="54"/>
        <v>3171000</v>
      </c>
      <c r="Q2399" s="141" t="s">
        <v>12043</v>
      </c>
      <c r="R2399" s="141" t="s">
        <v>43540</v>
      </c>
      <c r="S2399" s="214">
        <v>591010000</v>
      </c>
      <c r="T2399" s="99">
        <v>30</v>
      </c>
    </row>
    <row r="2400" spans="2:20" ht="15" customHeight="1">
      <c r="B2400" s="135" t="s">
        <v>54546</v>
      </c>
      <c r="C2400" s="275" t="s">
        <v>44743</v>
      </c>
      <c r="D2400" s="275" t="s">
        <v>12050</v>
      </c>
      <c r="E2400" s="275" t="s">
        <v>54547</v>
      </c>
      <c r="F2400" s="275" t="s">
        <v>54548</v>
      </c>
      <c r="G2400" s="270" t="s">
        <v>54549</v>
      </c>
      <c r="H2400" s="275" t="s">
        <v>54550</v>
      </c>
      <c r="I2400" s="275" t="s">
        <v>54551</v>
      </c>
      <c r="J2400" s="275" t="s">
        <v>54552</v>
      </c>
      <c r="K2400" s="275" t="s">
        <v>54553</v>
      </c>
      <c r="L2400" s="210" t="s">
        <v>46142</v>
      </c>
      <c r="M2400" s="104" t="s">
        <v>43499</v>
      </c>
      <c r="N2400" s="107">
        <v>20</v>
      </c>
      <c r="O2400" s="140">
        <v>7800</v>
      </c>
      <c r="P2400" s="140">
        <f t="shared" si="54"/>
        <v>156000</v>
      </c>
      <c r="Q2400" s="141" t="s">
        <v>12043</v>
      </c>
      <c r="R2400" s="141" t="s">
        <v>43540</v>
      </c>
      <c r="S2400" s="214">
        <v>591010000</v>
      </c>
      <c r="T2400" s="99">
        <v>30</v>
      </c>
    </row>
    <row r="2401" spans="2:20" ht="15" customHeight="1">
      <c r="B2401" s="135" t="s">
        <v>54554</v>
      </c>
      <c r="C2401" s="275" t="s">
        <v>44743</v>
      </c>
      <c r="D2401" s="275" t="s">
        <v>12050</v>
      </c>
      <c r="E2401" s="275" t="s">
        <v>54555</v>
      </c>
      <c r="F2401" s="275" t="s">
        <v>54556</v>
      </c>
      <c r="G2401" s="275" t="s">
        <v>54557</v>
      </c>
      <c r="H2401" s="275" t="s">
        <v>54558</v>
      </c>
      <c r="I2401" s="275" t="s">
        <v>54559</v>
      </c>
      <c r="J2401" s="275" t="s">
        <v>54560</v>
      </c>
      <c r="K2401" s="275" t="s">
        <v>54561</v>
      </c>
      <c r="L2401" s="210" t="s">
        <v>46142</v>
      </c>
      <c r="M2401" s="104" t="s">
        <v>43499</v>
      </c>
      <c r="N2401" s="107">
        <v>20</v>
      </c>
      <c r="O2401" s="140">
        <v>49800</v>
      </c>
      <c r="P2401" s="140">
        <f t="shared" si="54"/>
        <v>996000</v>
      </c>
      <c r="Q2401" s="141" t="s">
        <v>12043</v>
      </c>
      <c r="R2401" s="141" t="s">
        <v>43540</v>
      </c>
      <c r="S2401" s="214">
        <v>591010000</v>
      </c>
      <c r="T2401" s="99">
        <v>30</v>
      </c>
    </row>
    <row r="2402" spans="2:20" ht="15" customHeight="1">
      <c r="B2402" s="135" t="s">
        <v>54562</v>
      </c>
      <c r="C2402" s="275" t="s">
        <v>44743</v>
      </c>
      <c r="D2402" s="275" t="s">
        <v>12050</v>
      </c>
      <c r="E2402" s="275" t="s">
        <v>54563</v>
      </c>
      <c r="F2402" s="275" t="s">
        <v>48763</v>
      </c>
      <c r="G2402" s="275" t="s">
        <v>46856</v>
      </c>
      <c r="H2402" s="275" t="s">
        <v>54564</v>
      </c>
      <c r="I2402" s="275" t="s">
        <v>54565</v>
      </c>
      <c r="J2402" s="275" t="s">
        <v>54566</v>
      </c>
      <c r="K2402" s="275" t="s">
        <v>54567</v>
      </c>
      <c r="L2402" s="210" t="s">
        <v>46142</v>
      </c>
      <c r="M2402" s="104" t="s">
        <v>43499</v>
      </c>
      <c r="N2402" s="107">
        <v>20</v>
      </c>
      <c r="O2402" s="140">
        <v>12100</v>
      </c>
      <c r="P2402" s="140">
        <f t="shared" si="54"/>
        <v>242000</v>
      </c>
      <c r="Q2402" s="141" t="s">
        <v>12043</v>
      </c>
      <c r="R2402" s="141" t="s">
        <v>43540</v>
      </c>
      <c r="S2402" s="214">
        <v>591010000</v>
      </c>
      <c r="T2402" s="99">
        <v>30</v>
      </c>
    </row>
    <row r="2403" spans="2:20" ht="15" customHeight="1">
      <c r="B2403" s="135" t="s">
        <v>54568</v>
      </c>
      <c r="C2403" s="275" t="s">
        <v>44743</v>
      </c>
      <c r="D2403" s="275" t="s">
        <v>12050</v>
      </c>
      <c r="E2403" s="275" t="s">
        <v>54540</v>
      </c>
      <c r="F2403" s="275" t="s">
        <v>54541</v>
      </c>
      <c r="G2403" s="275" t="s">
        <v>54542</v>
      </c>
      <c r="H2403" s="275" t="s">
        <v>46584</v>
      </c>
      <c r="I2403" s="275" t="s">
        <v>46585</v>
      </c>
      <c r="J2403" s="275" t="s">
        <v>54569</v>
      </c>
      <c r="K2403" s="275" t="s">
        <v>54570</v>
      </c>
      <c r="L2403" s="210" t="s">
        <v>46139</v>
      </c>
      <c r="M2403" s="104" t="s">
        <v>43499</v>
      </c>
      <c r="N2403" s="107">
        <v>90</v>
      </c>
      <c r="O2403" s="140">
        <v>128000</v>
      </c>
      <c r="P2403" s="140">
        <f t="shared" si="54"/>
        <v>11520000</v>
      </c>
      <c r="Q2403" s="141" t="s">
        <v>12043</v>
      </c>
      <c r="R2403" s="141" t="s">
        <v>43540</v>
      </c>
      <c r="S2403" s="214">
        <v>591010000</v>
      </c>
      <c r="T2403" s="99">
        <v>30</v>
      </c>
    </row>
    <row r="2404" spans="2:20" ht="15" customHeight="1">
      <c r="B2404" s="135" t="s">
        <v>54571</v>
      </c>
      <c r="C2404" s="275" t="s">
        <v>44743</v>
      </c>
      <c r="D2404" s="275" t="s">
        <v>12050</v>
      </c>
      <c r="E2404" s="275" t="s">
        <v>54540</v>
      </c>
      <c r="F2404" s="275" t="s">
        <v>54541</v>
      </c>
      <c r="G2404" s="275" t="s">
        <v>54542</v>
      </c>
      <c r="H2404" s="275" t="s">
        <v>54543</v>
      </c>
      <c r="I2404" s="275" t="s">
        <v>46585</v>
      </c>
      <c r="J2404" s="275" t="s">
        <v>52905</v>
      </c>
      <c r="K2404" s="275" t="s">
        <v>54572</v>
      </c>
      <c r="L2404" s="210" t="s">
        <v>46139</v>
      </c>
      <c r="M2404" s="104" t="s">
        <v>43499</v>
      </c>
      <c r="N2404" s="107">
        <v>62</v>
      </c>
      <c r="O2404" s="140">
        <v>78000</v>
      </c>
      <c r="P2404" s="140">
        <f t="shared" si="54"/>
        <v>4836000</v>
      </c>
      <c r="Q2404" s="141" t="s">
        <v>12043</v>
      </c>
      <c r="R2404" s="141" t="s">
        <v>43540</v>
      </c>
      <c r="S2404" s="214">
        <v>591010000</v>
      </c>
      <c r="T2404" s="99">
        <v>30</v>
      </c>
    </row>
    <row r="2405" spans="2:20" ht="15" customHeight="1">
      <c r="B2405" s="135" t="s">
        <v>54573</v>
      </c>
      <c r="C2405" s="275" t="s">
        <v>44743</v>
      </c>
      <c r="D2405" s="275" t="s">
        <v>12050</v>
      </c>
      <c r="E2405" s="275" t="s">
        <v>54540</v>
      </c>
      <c r="F2405" s="275" t="s">
        <v>54541</v>
      </c>
      <c r="G2405" s="275" t="s">
        <v>54542</v>
      </c>
      <c r="H2405" s="275" t="s">
        <v>54543</v>
      </c>
      <c r="I2405" s="275" t="s">
        <v>46585</v>
      </c>
      <c r="J2405" s="275" t="s">
        <v>54574</v>
      </c>
      <c r="K2405" s="275" t="s">
        <v>54575</v>
      </c>
      <c r="L2405" s="210" t="s">
        <v>46139</v>
      </c>
      <c r="M2405" s="104" t="s">
        <v>43499</v>
      </c>
      <c r="N2405" s="107">
        <v>62</v>
      </c>
      <c r="O2405" s="140">
        <v>55300</v>
      </c>
      <c r="P2405" s="140">
        <f t="shared" si="54"/>
        <v>3428600</v>
      </c>
      <c r="Q2405" s="141" t="s">
        <v>12043</v>
      </c>
      <c r="R2405" s="141" t="s">
        <v>43540</v>
      </c>
      <c r="S2405" s="214">
        <v>591010000</v>
      </c>
      <c r="T2405" s="99">
        <v>30</v>
      </c>
    </row>
    <row r="2406" spans="2:20" ht="15" customHeight="1">
      <c r="B2406" s="135" t="s">
        <v>54576</v>
      </c>
      <c r="C2406" s="275" t="s">
        <v>44743</v>
      </c>
      <c r="D2406" s="275" t="s">
        <v>12050</v>
      </c>
      <c r="E2406" s="275" t="s">
        <v>46266</v>
      </c>
      <c r="F2406" s="275" t="s">
        <v>54577</v>
      </c>
      <c r="G2406" s="275" t="s">
        <v>46268</v>
      </c>
      <c r="H2406" s="275" t="s">
        <v>54578</v>
      </c>
      <c r="I2406" s="275" t="s">
        <v>46270</v>
      </c>
      <c r="J2406" s="275" t="s">
        <v>54579</v>
      </c>
      <c r="K2406" s="275" t="s">
        <v>54580</v>
      </c>
      <c r="L2406" s="210" t="s">
        <v>46142</v>
      </c>
      <c r="M2406" s="104" t="s">
        <v>43499</v>
      </c>
      <c r="N2406" s="107">
        <v>40</v>
      </c>
      <c r="O2406" s="140">
        <v>23000</v>
      </c>
      <c r="P2406" s="140">
        <f t="shared" si="54"/>
        <v>920000</v>
      </c>
      <c r="Q2406" s="141" t="s">
        <v>12043</v>
      </c>
      <c r="R2406" s="141" t="s">
        <v>43540</v>
      </c>
      <c r="S2406" s="214">
        <v>591010000</v>
      </c>
      <c r="T2406" s="99">
        <v>30</v>
      </c>
    </row>
    <row r="2407" spans="2:20" ht="15" customHeight="1">
      <c r="B2407" s="135" t="s">
        <v>54581</v>
      </c>
      <c r="C2407" s="275" t="s">
        <v>44743</v>
      </c>
      <c r="D2407" s="275" t="s">
        <v>12050</v>
      </c>
      <c r="E2407" s="275" t="s">
        <v>54582</v>
      </c>
      <c r="F2407" s="275" t="s">
        <v>54583</v>
      </c>
      <c r="G2407" s="275" t="s">
        <v>54584</v>
      </c>
      <c r="H2407" s="275" t="s">
        <v>54585</v>
      </c>
      <c r="I2407" s="275" t="s">
        <v>54586</v>
      </c>
      <c r="J2407" s="275" t="s">
        <v>54587</v>
      </c>
      <c r="K2407" s="275" t="s">
        <v>54588</v>
      </c>
      <c r="L2407" s="210" t="s">
        <v>46142</v>
      </c>
      <c r="M2407" s="104" t="s">
        <v>43499</v>
      </c>
      <c r="N2407" s="107">
        <v>86</v>
      </c>
      <c r="O2407" s="140">
        <v>7700</v>
      </c>
      <c r="P2407" s="140">
        <f t="shared" si="54"/>
        <v>662200</v>
      </c>
      <c r="Q2407" s="141" t="s">
        <v>12043</v>
      </c>
      <c r="R2407" s="141" t="s">
        <v>43540</v>
      </c>
      <c r="S2407" s="214">
        <v>591010000</v>
      </c>
      <c r="T2407" s="99">
        <v>30</v>
      </c>
    </row>
    <row r="2408" spans="2:20" ht="15" customHeight="1">
      <c r="B2408" s="135" t="s">
        <v>54589</v>
      </c>
      <c r="C2408" s="275" t="s">
        <v>44743</v>
      </c>
      <c r="D2408" s="275" t="s">
        <v>12050</v>
      </c>
      <c r="E2408" s="275" t="s">
        <v>49938</v>
      </c>
      <c r="F2408" s="275" t="s">
        <v>54590</v>
      </c>
      <c r="G2408" s="275" t="s">
        <v>49940</v>
      </c>
      <c r="H2408" s="275" t="s">
        <v>54591</v>
      </c>
      <c r="I2408" s="275" t="s">
        <v>49942</v>
      </c>
      <c r="J2408" s="275" t="s">
        <v>54592</v>
      </c>
      <c r="K2408" s="275" t="s">
        <v>54593</v>
      </c>
      <c r="L2408" s="210" t="s">
        <v>46142</v>
      </c>
      <c r="M2408" s="104" t="s">
        <v>43499</v>
      </c>
      <c r="N2408" s="107">
        <v>303</v>
      </c>
      <c r="O2408" s="140">
        <v>350</v>
      </c>
      <c r="P2408" s="140">
        <f t="shared" si="54"/>
        <v>106050</v>
      </c>
      <c r="Q2408" s="141" t="s">
        <v>12043</v>
      </c>
      <c r="R2408" s="141" t="s">
        <v>43540</v>
      </c>
      <c r="S2408" s="214">
        <v>591010000</v>
      </c>
      <c r="T2408" s="99">
        <v>30</v>
      </c>
    </row>
    <row r="2409" spans="2:20" ht="15" customHeight="1">
      <c r="B2409" s="135" t="s">
        <v>54594</v>
      </c>
      <c r="C2409" s="275" t="s">
        <v>44743</v>
      </c>
      <c r="D2409" s="275" t="s">
        <v>12050</v>
      </c>
      <c r="E2409" s="275" t="s">
        <v>54595</v>
      </c>
      <c r="F2409" s="275" t="s">
        <v>54596</v>
      </c>
      <c r="G2409" s="275" t="s">
        <v>54597</v>
      </c>
      <c r="H2409" s="275" t="s">
        <v>54598</v>
      </c>
      <c r="I2409" s="275" t="s">
        <v>54599</v>
      </c>
      <c r="J2409" s="275" t="s">
        <v>54600</v>
      </c>
      <c r="K2409" s="275" t="s">
        <v>54601</v>
      </c>
      <c r="L2409" s="210" t="s">
        <v>46142</v>
      </c>
      <c r="M2409" s="104" t="s">
        <v>43499</v>
      </c>
      <c r="N2409" s="107">
        <v>300</v>
      </c>
      <c r="O2409" s="140">
        <v>22</v>
      </c>
      <c r="P2409" s="140">
        <f t="shared" si="54"/>
        <v>6600</v>
      </c>
      <c r="Q2409" s="141" t="s">
        <v>12043</v>
      </c>
      <c r="R2409" s="141" t="s">
        <v>43540</v>
      </c>
      <c r="S2409" s="214">
        <v>591010000</v>
      </c>
      <c r="T2409" s="99">
        <v>30</v>
      </c>
    </row>
    <row r="2410" spans="2:20" ht="15" customHeight="1">
      <c r="B2410" s="135" t="s">
        <v>54602</v>
      </c>
      <c r="C2410" s="210" t="s">
        <v>44743</v>
      </c>
      <c r="D2410" s="135" t="s">
        <v>12050</v>
      </c>
      <c r="E2410" s="270" t="s">
        <v>43721</v>
      </c>
      <c r="F2410" s="270" t="s">
        <v>45715</v>
      </c>
      <c r="G2410" s="270" t="s">
        <v>43722</v>
      </c>
      <c r="H2410" s="270" t="s">
        <v>50667</v>
      </c>
      <c r="I2410" s="270" t="s">
        <v>43723</v>
      </c>
      <c r="J2410" s="460"/>
      <c r="K2410" s="460"/>
      <c r="L2410" s="210" t="s">
        <v>45700</v>
      </c>
      <c r="M2410" s="103" t="s">
        <v>44468</v>
      </c>
      <c r="N2410" s="107">
        <v>5.9</v>
      </c>
      <c r="O2410" s="115">
        <v>311000</v>
      </c>
      <c r="P2410" s="140">
        <f t="shared" si="54"/>
        <v>1834900</v>
      </c>
      <c r="Q2410" s="141" t="s">
        <v>12043</v>
      </c>
      <c r="R2410" s="119" t="s">
        <v>46158</v>
      </c>
      <c r="S2410" s="119">
        <v>591010000</v>
      </c>
      <c r="T2410" s="119">
        <v>0</v>
      </c>
    </row>
    <row r="2411" spans="2:20" ht="15" customHeight="1">
      <c r="B2411" s="135" t="s">
        <v>54603</v>
      </c>
      <c r="C2411" s="210" t="s">
        <v>44743</v>
      </c>
      <c r="D2411" s="135" t="s">
        <v>12050</v>
      </c>
      <c r="E2411" s="270" t="s">
        <v>54604</v>
      </c>
      <c r="F2411" s="270" t="s">
        <v>54605</v>
      </c>
      <c r="G2411" s="270" t="s">
        <v>44746</v>
      </c>
      <c r="H2411" s="270" t="s">
        <v>54606</v>
      </c>
      <c r="I2411" s="270" t="s">
        <v>46579</v>
      </c>
      <c r="J2411" s="135"/>
      <c r="K2411" s="135"/>
      <c r="L2411" s="210" t="s">
        <v>45700</v>
      </c>
      <c r="M2411" s="103" t="s">
        <v>44468</v>
      </c>
      <c r="N2411" s="107">
        <v>3</v>
      </c>
      <c r="O2411" s="115">
        <v>317000</v>
      </c>
      <c r="P2411" s="140">
        <f t="shared" si="54"/>
        <v>951000</v>
      </c>
      <c r="Q2411" s="141" t="s">
        <v>12043</v>
      </c>
      <c r="R2411" s="119" t="s">
        <v>46158</v>
      </c>
      <c r="S2411" s="119">
        <v>591010000</v>
      </c>
      <c r="T2411" s="119">
        <v>0</v>
      </c>
    </row>
    <row r="2412" spans="2:20" ht="15" customHeight="1">
      <c r="B2412" s="135" t="s">
        <v>54607</v>
      </c>
      <c r="C2412" s="210" t="s">
        <v>44743</v>
      </c>
      <c r="D2412" s="135" t="s">
        <v>12050</v>
      </c>
      <c r="E2412" s="270" t="s">
        <v>48008</v>
      </c>
      <c r="F2412" s="270" t="s">
        <v>46283</v>
      </c>
      <c r="G2412" s="270" t="s">
        <v>43741</v>
      </c>
      <c r="H2412" s="270" t="s">
        <v>54608</v>
      </c>
      <c r="I2412" s="270" t="s">
        <v>48010</v>
      </c>
      <c r="J2412" s="135"/>
      <c r="K2412" s="135"/>
      <c r="L2412" s="210" t="s">
        <v>45700</v>
      </c>
      <c r="M2412" s="103" t="s">
        <v>44468</v>
      </c>
      <c r="N2412" s="107">
        <v>0.3</v>
      </c>
      <c r="O2412" s="115">
        <v>290000</v>
      </c>
      <c r="P2412" s="140">
        <f t="shared" si="54"/>
        <v>87000</v>
      </c>
      <c r="Q2412" s="141" t="s">
        <v>12043</v>
      </c>
      <c r="R2412" s="119" t="s">
        <v>46158</v>
      </c>
      <c r="S2412" s="119">
        <v>591010000</v>
      </c>
      <c r="T2412" s="119">
        <v>0</v>
      </c>
    </row>
    <row r="2413" spans="2:20" ht="15" customHeight="1">
      <c r="B2413" s="135" t="s">
        <v>54609</v>
      </c>
      <c r="C2413" s="210" t="s">
        <v>44743</v>
      </c>
      <c r="D2413" s="135" t="s">
        <v>12050</v>
      </c>
      <c r="E2413" s="270" t="s">
        <v>54610</v>
      </c>
      <c r="F2413" s="270" t="s">
        <v>44674</v>
      </c>
      <c r="G2413" s="270" t="s">
        <v>44679</v>
      </c>
      <c r="H2413" s="270" t="s">
        <v>54611</v>
      </c>
      <c r="I2413" s="270" t="s">
        <v>54612</v>
      </c>
      <c r="J2413" s="135"/>
      <c r="K2413" s="135"/>
      <c r="L2413" s="210" t="s">
        <v>45700</v>
      </c>
      <c r="M2413" s="103" t="s">
        <v>44468</v>
      </c>
      <c r="N2413" s="107">
        <v>0.85</v>
      </c>
      <c r="O2413" s="115">
        <v>296000</v>
      </c>
      <c r="P2413" s="140">
        <f t="shared" si="54"/>
        <v>251600</v>
      </c>
      <c r="Q2413" s="141" t="s">
        <v>12043</v>
      </c>
      <c r="R2413" s="119" t="s">
        <v>46158</v>
      </c>
      <c r="S2413" s="119">
        <v>591010000</v>
      </c>
      <c r="T2413" s="119">
        <v>0</v>
      </c>
    </row>
    <row r="2414" spans="2:20" ht="15" customHeight="1">
      <c r="B2414" s="135" t="s">
        <v>54613</v>
      </c>
      <c r="C2414" s="210" t="s">
        <v>44743</v>
      </c>
      <c r="D2414" s="135" t="s">
        <v>12050</v>
      </c>
      <c r="E2414" s="270" t="s">
        <v>54614</v>
      </c>
      <c r="F2414" s="270" t="s">
        <v>44674</v>
      </c>
      <c r="G2414" s="270" t="s">
        <v>44679</v>
      </c>
      <c r="H2414" s="270" t="s">
        <v>54615</v>
      </c>
      <c r="I2414" s="270" t="s">
        <v>54616</v>
      </c>
      <c r="J2414" s="135"/>
      <c r="K2414" s="135"/>
      <c r="L2414" s="210" t="s">
        <v>45700</v>
      </c>
      <c r="M2414" s="103" t="s">
        <v>44468</v>
      </c>
      <c r="N2414" s="107">
        <v>1.9</v>
      </c>
      <c r="O2414" s="115">
        <v>340000</v>
      </c>
      <c r="P2414" s="140">
        <f t="shared" si="54"/>
        <v>646000</v>
      </c>
      <c r="Q2414" s="141" t="s">
        <v>12043</v>
      </c>
      <c r="R2414" s="119" t="s">
        <v>46158</v>
      </c>
      <c r="S2414" s="119">
        <v>591010000</v>
      </c>
      <c r="T2414" s="119">
        <v>0</v>
      </c>
    </row>
    <row r="2415" spans="2:20" ht="15" customHeight="1">
      <c r="B2415" s="135" t="s">
        <v>54617</v>
      </c>
      <c r="C2415" s="210" t="s">
        <v>44743</v>
      </c>
      <c r="D2415" s="135" t="s">
        <v>12050</v>
      </c>
      <c r="E2415" s="270" t="s">
        <v>43721</v>
      </c>
      <c r="F2415" s="270" t="s">
        <v>45715</v>
      </c>
      <c r="G2415" s="270" t="s">
        <v>43722</v>
      </c>
      <c r="H2415" s="270" t="s">
        <v>54618</v>
      </c>
      <c r="I2415" s="270" t="s">
        <v>43723</v>
      </c>
      <c r="J2415" s="135"/>
      <c r="K2415" s="135"/>
      <c r="L2415" s="210" t="s">
        <v>45700</v>
      </c>
      <c r="M2415" s="103" t="s">
        <v>44468</v>
      </c>
      <c r="N2415" s="107">
        <v>1</v>
      </c>
      <c r="O2415" s="115">
        <v>337000</v>
      </c>
      <c r="P2415" s="140">
        <f t="shared" si="54"/>
        <v>337000</v>
      </c>
      <c r="Q2415" s="141" t="s">
        <v>12043</v>
      </c>
      <c r="R2415" s="119" t="s">
        <v>46158</v>
      </c>
      <c r="S2415" s="119">
        <v>591010000</v>
      </c>
      <c r="T2415" s="119">
        <v>0</v>
      </c>
    </row>
    <row r="2416" spans="2:20" ht="15" customHeight="1">
      <c r="B2416" s="135" t="s">
        <v>54619</v>
      </c>
      <c r="C2416" s="210" t="s">
        <v>44743</v>
      </c>
      <c r="D2416" s="135" t="s">
        <v>12050</v>
      </c>
      <c r="E2416" s="270" t="s">
        <v>52613</v>
      </c>
      <c r="F2416" s="270" t="s">
        <v>44654</v>
      </c>
      <c r="G2416" s="270" t="s">
        <v>43729</v>
      </c>
      <c r="H2416" s="270" t="s">
        <v>52614</v>
      </c>
      <c r="I2416" s="270" t="s">
        <v>52615</v>
      </c>
      <c r="J2416" s="135"/>
      <c r="K2416" s="135"/>
      <c r="L2416" s="210" t="s">
        <v>45700</v>
      </c>
      <c r="M2416" s="103" t="s">
        <v>44468</v>
      </c>
      <c r="N2416" s="107">
        <v>2.88</v>
      </c>
      <c r="O2416" s="115">
        <v>327000</v>
      </c>
      <c r="P2416" s="140">
        <f t="shared" si="54"/>
        <v>941760</v>
      </c>
      <c r="Q2416" s="141" t="s">
        <v>12043</v>
      </c>
      <c r="R2416" s="119" t="s">
        <v>46158</v>
      </c>
      <c r="S2416" s="119">
        <v>591010000</v>
      </c>
      <c r="T2416" s="119">
        <v>0</v>
      </c>
    </row>
    <row r="2417" spans="2:20" ht="15" customHeight="1">
      <c r="B2417" s="135" t="s">
        <v>54620</v>
      </c>
      <c r="C2417" s="210" t="s">
        <v>44743</v>
      </c>
      <c r="D2417" s="135" t="s">
        <v>12050</v>
      </c>
      <c r="E2417" s="270" t="s">
        <v>47697</v>
      </c>
      <c r="F2417" s="270" t="s">
        <v>44654</v>
      </c>
      <c r="G2417" s="270" t="s">
        <v>43729</v>
      </c>
      <c r="H2417" s="270" t="s">
        <v>50698</v>
      </c>
      <c r="I2417" s="270" t="s">
        <v>47699</v>
      </c>
      <c r="J2417" s="135"/>
      <c r="K2417" s="135"/>
      <c r="L2417" s="210" t="s">
        <v>45700</v>
      </c>
      <c r="M2417" s="103" t="s">
        <v>44468</v>
      </c>
      <c r="N2417" s="107">
        <v>1.48</v>
      </c>
      <c r="O2417" s="115">
        <v>300000</v>
      </c>
      <c r="P2417" s="140">
        <f t="shared" si="54"/>
        <v>444000</v>
      </c>
      <c r="Q2417" s="141" t="s">
        <v>12043</v>
      </c>
      <c r="R2417" s="119" t="s">
        <v>46158</v>
      </c>
      <c r="S2417" s="119">
        <v>591010000</v>
      </c>
      <c r="T2417" s="119">
        <v>0</v>
      </c>
    </row>
    <row r="2418" spans="2:20" ht="15" customHeight="1">
      <c r="B2418" s="135" t="s">
        <v>54621</v>
      </c>
      <c r="C2418" s="210" t="s">
        <v>44743</v>
      </c>
      <c r="D2418" s="135" t="s">
        <v>12050</v>
      </c>
      <c r="E2418" s="270" t="s">
        <v>54622</v>
      </c>
      <c r="F2418" s="270" t="s">
        <v>45716</v>
      </c>
      <c r="G2418" s="270" t="s">
        <v>44746</v>
      </c>
      <c r="H2418" s="270" t="s">
        <v>54623</v>
      </c>
      <c r="I2418" s="270" t="s">
        <v>54624</v>
      </c>
      <c r="J2418" s="135"/>
      <c r="K2418" s="135"/>
      <c r="L2418" s="210" t="s">
        <v>45700</v>
      </c>
      <c r="M2418" s="103" t="s">
        <v>44468</v>
      </c>
      <c r="N2418" s="107">
        <v>1.6</v>
      </c>
      <c r="O2418" s="115">
        <v>290000</v>
      </c>
      <c r="P2418" s="140">
        <f t="shared" si="54"/>
        <v>464000</v>
      </c>
      <c r="Q2418" s="141" t="s">
        <v>12043</v>
      </c>
      <c r="R2418" s="119" t="s">
        <v>46158</v>
      </c>
      <c r="S2418" s="119">
        <v>591010000</v>
      </c>
      <c r="T2418" s="119">
        <v>0</v>
      </c>
    </row>
    <row r="2419" spans="2:20" ht="15" customHeight="1">
      <c r="B2419" s="135" t="s">
        <v>54625</v>
      </c>
      <c r="C2419" s="210" t="s">
        <v>44743</v>
      </c>
      <c r="D2419" s="135" t="s">
        <v>12050</v>
      </c>
      <c r="E2419" s="467" t="s">
        <v>54626</v>
      </c>
      <c r="F2419" s="270" t="s">
        <v>45716</v>
      </c>
      <c r="G2419" s="270" t="s">
        <v>44746</v>
      </c>
      <c r="H2419" s="270" t="s">
        <v>54627</v>
      </c>
      <c r="I2419" s="270" t="s">
        <v>54628</v>
      </c>
      <c r="J2419" s="135"/>
      <c r="K2419" s="135"/>
      <c r="L2419" s="210" t="s">
        <v>45700</v>
      </c>
      <c r="M2419" s="98" t="s">
        <v>47170</v>
      </c>
      <c r="N2419" s="107">
        <v>108</v>
      </c>
      <c r="O2419" s="107">
        <v>3950</v>
      </c>
      <c r="P2419" s="140">
        <f t="shared" ref="P2419:P2458" si="55">IFERROR(N2419*O2419,0)</f>
        <v>426600</v>
      </c>
      <c r="Q2419" s="141" t="s">
        <v>12043</v>
      </c>
      <c r="R2419" s="119" t="s">
        <v>46158</v>
      </c>
      <c r="S2419" s="119">
        <v>591010000</v>
      </c>
      <c r="T2419" s="119">
        <v>0</v>
      </c>
    </row>
    <row r="2420" spans="2:20" ht="15" customHeight="1">
      <c r="B2420" s="135" t="s">
        <v>54629</v>
      </c>
      <c r="C2420" s="210" t="s">
        <v>44743</v>
      </c>
      <c r="D2420" s="135" t="s">
        <v>12050</v>
      </c>
      <c r="E2420" s="270" t="s">
        <v>54630</v>
      </c>
      <c r="F2420" s="270" t="s">
        <v>54631</v>
      </c>
      <c r="G2420" s="270" t="s">
        <v>54632</v>
      </c>
      <c r="H2420" s="270" t="s">
        <v>54633</v>
      </c>
      <c r="I2420" s="270" t="s">
        <v>54634</v>
      </c>
      <c r="J2420" s="135" t="s">
        <v>54635</v>
      </c>
      <c r="K2420" s="135" t="s">
        <v>54636</v>
      </c>
      <c r="L2420" s="210" t="s">
        <v>45700</v>
      </c>
      <c r="M2420" s="94" t="s">
        <v>43499</v>
      </c>
      <c r="N2420" s="247">
        <v>3</v>
      </c>
      <c r="O2420" s="247">
        <v>982500</v>
      </c>
      <c r="P2420" s="140">
        <f t="shared" si="55"/>
        <v>2947500</v>
      </c>
      <c r="Q2420" s="141" t="s">
        <v>12043</v>
      </c>
      <c r="R2420" s="251" t="s">
        <v>54637</v>
      </c>
      <c r="S2420" s="109">
        <v>591010000</v>
      </c>
      <c r="T2420" s="109">
        <v>30</v>
      </c>
    </row>
    <row r="2421" spans="2:20" ht="15" customHeight="1">
      <c r="B2421" s="210" t="s">
        <v>54638</v>
      </c>
      <c r="C2421" s="210" t="s">
        <v>44743</v>
      </c>
      <c r="D2421" s="210" t="s">
        <v>12050</v>
      </c>
      <c r="E2421" s="212" t="s">
        <v>54639</v>
      </c>
      <c r="F2421" s="212" t="s">
        <v>54640</v>
      </c>
      <c r="G2421" s="286" t="s">
        <v>54641</v>
      </c>
      <c r="H2421" s="212" t="s">
        <v>54642</v>
      </c>
      <c r="I2421" s="270" t="s">
        <v>44423</v>
      </c>
      <c r="J2421" s="212" t="s">
        <v>54643</v>
      </c>
      <c r="K2421" s="211" t="s">
        <v>54644</v>
      </c>
      <c r="L2421" s="210" t="s">
        <v>45700</v>
      </c>
      <c r="M2421" s="82" t="s">
        <v>43499</v>
      </c>
      <c r="N2421" s="128">
        <v>2</v>
      </c>
      <c r="O2421" s="318">
        <v>220000</v>
      </c>
      <c r="P2421" s="107">
        <f t="shared" si="55"/>
        <v>440000</v>
      </c>
      <c r="Q2421" s="141" t="s">
        <v>12043</v>
      </c>
      <c r="R2421" s="141" t="s">
        <v>54645</v>
      </c>
      <c r="S2421" s="123">
        <v>591010000</v>
      </c>
      <c r="T2421" s="80">
        <v>100</v>
      </c>
    </row>
    <row r="2422" spans="2:20" ht="15" customHeight="1">
      <c r="B2422" s="210" t="s">
        <v>54646</v>
      </c>
      <c r="C2422" s="210" t="s">
        <v>44743</v>
      </c>
      <c r="D2422" s="210" t="s">
        <v>12050</v>
      </c>
      <c r="E2422" s="212" t="s">
        <v>54647</v>
      </c>
      <c r="F2422" s="212" t="s">
        <v>54648</v>
      </c>
      <c r="G2422" s="286" t="s">
        <v>54649</v>
      </c>
      <c r="H2422" s="212" t="s">
        <v>54650</v>
      </c>
      <c r="I2422" s="286" t="s">
        <v>54651</v>
      </c>
      <c r="J2422" s="212" t="s">
        <v>54643</v>
      </c>
      <c r="K2422" s="211" t="s">
        <v>54652</v>
      </c>
      <c r="L2422" s="210" t="s">
        <v>45700</v>
      </c>
      <c r="M2422" s="82" t="s">
        <v>43499</v>
      </c>
      <c r="N2422" s="128">
        <v>4</v>
      </c>
      <c r="O2422" s="318">
        <v>3500</v>
      </c>
      <c r="P2422" s="107">
        <f t="shared" si="55"/>
        <v>14000</v>
      </c>
      <c r="Q2422" s="141" t="s">
        <v>12043</v>
      </c>
      <c r="R2422" s="141" t="s">
        <v>54645</v>
      </c>
      <c r="S2422" s="123">
        <v>591010000</v>
      </c>
      <c r="T2422" s="80">
        <v>100</v>
      </c>
    </row>
    <row r="2423" spans="2:20" ht="15" customHeight="1">
      <c r="B2423" s="210" t="s">
        <v>54653</v>
      </c>
      <c r="C2423" s="210" t="s">
        <v>44743</v>
      </c>
      <c r="D2423" s="210" t="s">
        <v>12050</v>
      </c>
      <c r="E2423" s="212" t="s">
        <v>51037</v>
      </c>
      <c r="F2423" s="212" t="s">
        <v>54654</v>
      </c>
      <c r="G2423" s="286" t="s">
        <v>51039</v>
      </c>
      <c r="H2423" s="212" t="s">
        <v>51040</v>
      </c>
      <c r="I2423" s="286" t="s">
        <v>51041</v>
      </c>
      <c r="J2423" s="212" t="s">
        <v>54655</v>
      </c>
      <c r="K2423" s="211" t="s">
        <v>49070</v>
      </c>
      <c r="L2423" s="210" t="s">
        <v>45700</v>
      </c>
      <c r="M2423" s="82" t="s">
        <v>43499</v>
      </c>
      <c r="N2423" s="128">
        <v>2</v>
      </c>
      <c r="O2423" s="128">
        <v>15000</v>
      </c>
      <c r="P2423" s="97">
        <f t="shared" si="55"/>
        <v>30000</v>
      </c>
      <c r="Q2423" s="89" t="s">
        <v>12043</v>
      </c>
      <c r="R2423" s="89" t="s">
        <v>46158</v>
      </c>
      <c r="S2423" s="123">
        <v>591010000</v>
      </c>
      <c r="T2423" s="80">
        <v>100</v>
      </c>
    </row>
    <row r="2424" spans="2:20" ht="15" customHeight="1">
      <c r="B2424" s="210" t="s">
        <v>54656</v>
      </c>
      <c r="C2424" s="210" t="s">
        <v>44743</v>
      </c>
      <c r="D2424" s="210" t="s">
        <v>12050</v>
      </c>
      <c r="E2424" s="212" t="s">
        <v>54657</v>
      </c>
      <c r="F2424" s="212" t="s">
        <v>54654</v>
      </c>
      <c r="G2424" s="286" t="s">
        <v>51039</v>
      </c>
      <c r="H2424" s="212" t="s">
        <v>54658</v>
      </c>
      <c r="I2424" s="270" t="s">
        <v>54659</v>
      </c>
      <c r="J2424" s="212" t="s">
        <v>51013</v>
      </c>
      <c r="K2424" s="211" t="s">
        <v>49113</v>
      </c>
      <c r="L2424" s="210" t="s">
        <v>45700</v>
      </c>
      <c r="M2424" s="82" t="s">
        <v>43499</v>
      </c>
      <c r="N2424" s="128">
        <v>2</v>
      </c>
      <c r="O2424" s="128">
        <v>10000</v>
      </c>
      <c r="P2424" s="97">
        <f t="shared" si="55"/>
        <v>20000</v>
      </c>
      <c r="Q2424" s="89" t="s">
        <v>12043</v>
      </c>
      <c r="R2424" s="89" t="s">
        <v>46158</v>
      </c>
      <c r="S2424" s="123">
        <v>591010000</v>
      </c>
      <c r="T2424" s="80">
        <v>100</v>
      </c>
    </row>
    <row r="2425" spans="2:20" ht="15" customHeight="1">
      <c r="B2425" s="210" t="s">
        <v>54660</v>
      </c>
      <c r="C2425" s="210" t="s">
        <v>44743</v>
      </c>
      <c r="D2425" s="210" t="s">
        <v>12050</v>
      </c>
      <c r="E2425" s="212" t="s">
        <v>49108</v>
      </c>
      <c r="F2425" s="212" t="s">
        <v>54661</v>
      </c>
      <c r="G2425" s="286" t="s">
        <v>46591</v>
      </c>
      <c r="H2425" s="212" t="s">
        <v>49110</v>
      </c>
      <c r="I2425" s="286" t="s">
        <v>49111</v>
      </c>
      <c r="J2425" s="212" t="s">
        <v>54662</v>
      </c>
      <c r="K2425" s="211" t="s">
        <v>49070</v>
      </c>
      <c r="L2425" s="210" t="s">
        <v>45700</v>
      </c>
      <c r="M2425" s="82" t="s">
        <v>44467</v>
      </c>
      <c r="N2425" s="128">
        <v>1</v>
      </c>
      <c r="O2425" s="128">
        <v>8000</v>
      </c>
      <c r="P2425" s="97">
        <f t="shared" si="55"/>
        <v>8000</v>
      </c>
      <c r="Q2425" s="89" t="s">
        <v>12043</v>
      </c>
      <c r="R2425" s="89" t="s">
        <v>46158</v>
      </c>
      <c r="S2425" s="129">
        <v>591010000</v>
      </c>
      <c r="T2425" s="93">
        <v>100</v>
      </c>
    </row>
    <row r="2426" spans="2:20" ht="15" customHeight="1">
      <c r="B2426" s="210" t="s">
        <v>54663</v>
      </c>
      <c r="C2426" s="210" t="s">
        <v>44743</v>
      </c>
      <c r="D2426" s="210" t="s">
        <v>12050</v>
      </c>
      <c r="E2426" s="212" t="s">
        <v>54664</v>
      </c>
      <c r="F2426" s="212" t="s">
        <v>54665</v>
      </c>
      <c r="G2426" s="286" t="s">
        <v>46591</v>
      </c>
      <c r="H2426" s="212" t="s">
        <v>54666</v>
      </c>
      <c r="I2426" s="270" t="s">
        <v>54667</v>
      </c>
      <c r="J2426" s="212" t="s">
        <v>54668</v>
      </c>
      <c r="K2426" s="211" t="s">
        <v>49113</v>
      </c>
      <c r="L2426" s="210" t="s">
        <v>45700</v>
      </c>
      <c r="M2426" s="82" t="s">
        <v>44467</v>
      </c>
      <c r="N2426" s="128">
        <v>1</v>
      </c>
      <c r="O2426" s="128">
        <v>6000</v>
      </c>
      <c r="P2426" s="97">
        <f t="shared" si="55"/>
        <v>6000</v>
      </c>
      <c r="Q2426" s="89" t="s">
        <v>12043</v>
      </c>
      <c r="R2426" s="89" t="s">
        <v>46158</v>
      </c>
      <c r="S2426" s="129">
        <v>591010000</v>
      </c>
      <c r="T2426" s="93">
        <v>100</v>
      </c>
    </row>
    <row r="2427" spans="2:20" ht="15" customHeight="1">
      <c r="B2427" s="210" t="s">
        <v>54669</v>
      </c>
      <c r="C2427" s="210" t="s">
        <v>44743</v>
      </c>
      <c r="D2427" s="210" t="s">
        <v>12050</v>
      </c>
      <c r="E2427" s="212" t="s">
        <v>49100</v>
      </c>
      <c r="F2427" s="212" t="s">
        <v>49101</v>
      </c>
      <c r="G2427" s="286" t="s">
        <v>49102</v>
      </c>
      <c r="H2427" s="212" t="s">
        <v>49103</v>
      </c>
      <c r="I2427" s="286" t="s">
        <v>49104</v>
      </c>
      <c r="J2427" s="212" t="s">
        <v>54670</v>
      </c>
      <c r="K2427" s="211" t="s">
        <v>54671</v>
      </c>
      <c r="L2427" s="211" t="s">
        <v>45700</v>
      </c>
      <c r="M2427" s="88" t="s">
        <v>44467</v>
      </c>
      <c r="N2427" s="128">
        <v>2</v>
      </c>
      <c r="O2427" s="128">
        <v>12000</v>
      </c>
      <c r="P2427" s="97">
        <f t="shared" si="55"/>
        <v>24000</v>
      </c>
      <c r="Q2427" s="89" t="s">
        <v>12043</v>
      </c>
      <c r="R2427" s="89" t="s">
        <v>46158</v>
      </c>
      <c r="S2427" s="129">
        <v>591010000</v>
      </c>
      <c r="T2427" s="93">
        <v>100</v>
      </c>
    </row>
    <row r="2428" spans="2:20" ht="15" customHeight="1">
      <c r="B2428" s="210" t="s">
        <v>54672</v>
      </c>
      <c r="C2428" s="210" t="s">
        <v>44743</v>
      </c>
      <c r="D2428" s="210" t="s">
        <v>12050</v>
      </c>
      <c r="E2428" s="212" t="s">
        <v>54673</v>
      </c>
      <c r="F2428" s="212" t="s">
        <v>54674</v>
      </c>
      <c r="G2428" s="286" t="s">
        <v>54675</v>
      </c>
      <c r="H2428" s="212" t="s">
        <v>51012</v>
      </c>
      <c r="I2428" s="286" t="s">
        <v>44423</v>
      </c>
      <c r="J2428" s="212" t="s">
        <v>54676</v>
      </c>
      <c r="K2428" s="211" t="s">
        <v>54677</v>
      </c>
      <c r="L2428" s="210" t="s">
        <v>45700</v>
      </c>
      <c r="M2428" s="82" t="s">
        <v>43499</v>
      </c>
      <c r="N2428" s="128">
        <v>6</v>
      </c>
      <c r="O2428" s="128">
        <v>3500</v>
      </c>
      <c r="P2428" s="97">
        <f t="shared" si="55"/>
        <v>21000</v>
      </c>
      <c r="Q2428" s="89" t="s">
        <v>12043</v>
      </c>
      <c r="R2428" s="89" t="s">
        <v>46158</v>
      </c>
      <c r="S2428" s="129">
        <v>591010000</v>
      </c>
      <c r="T2428" s="93">
        <v>100</v>
      </c>
    </row>
    <row r="2429" spans="2:20" ht="15" customHeight="1">
      <c r="B2429" s="210" t="s">
        <v>54678</v>
      </c>
      <c r="C2429" s="210" t="s">
        <v>44743</v>
      </c>
      <c r="D2429" s="135" t="s">
        <v>12050</v>
      </c>
      <c r="E2429" s="270" t="s">
        <v>43721</v>
      </c>
      <c r="F2429" s="270" t="s">
        <v>50708</v>
      </c>
      <c r="G2429" s="270" t="s">
        <v>43722</v>
      </c>
      <c r="H2429" s="270" t="s">
        <v>54618</v>
      </c>
      <c r="I2429" s="270" t="s">
        <v>43723</v>
      </c>
      <c r="J2429" s="135"/>
      <c r="K2429" s="135"/>
      <c r="L2429" s="210" t="s">
        <v>45700</v>
      </c>
      <c r="M2429" s="103" t="s">
        <v>44468</v>
      </c>
      <c r="N2429" s="115">
        <v>0.88</v>
      </c>
      <c r="O2429" s="115">
        <v>340000</v>
      </c>
      <c r="P2429" s="97">
        <f t="shared" si="55"/>
        <v>299200</v>
      </c>
      <c r="Q2429" s="141" t="s">
        <v>12043</v>
      </c>
      <c r="R2429" s="119" t="s">
        <v>46158</v>
      </c>
      <c r="S2429" s="119">
        <v>591010000</v>
      </c>
      <c r="T2429" s="119">
        <v>30</v>
      </c>
    </row>
    <row r="2430" spans="2:20" ht="15" customHeight="1">
      <c r="B2430" s="210" t="s">
        <v>54679</v>
      </c>
      <c r="C2430" s="210" t="s">
        <v>44743</v>
      </c>
      <c r="D2430" s="135" t="s">
        <v>12050</v>
      </c>
      <c r="E2430" s="270" t="s">
        <v>44703</v>
      </c>
      <c r="F2430" s="270" t="s">
        <v>44674</v>
      </c>
      <c r="G2430" s="270" t="s">
        <v>44679</v>
      </c>
      <c r="H2430" s="287" t="s">
        <v>54680</v>
      </c>
      <c r="I2430" s="287" t="s">
        <v>44704</v>
      </c>
      <c r="J2430" s="135"/>
      <c r="K2430" s="135"/>
      <c r="L2430" s="210" t="s">
        <v>45700</v>
      </c>
      <c r="M2430" s="103" t="s">
        <v>44468</v>
      </c>
      <c r="N2430" s="115">
        <v>0.85</v>
      </c>
      <c r="O2430" s="97">
        <v>327000</v>
      </c>
      <c r="P2430" s="97">
        <f t="shared" si="55"/>
        <v>277950</v>
      </c>
      <c r="Q2430" s="141" t="s">
        <v>12043</v>
      </c>
      <c r="R2430" s="119" t="s">
        <v>46158</v>
      </c>
      <c r="S2430" s="119">
        <v>591010000</v>
      </c>
      <c r="T2430" s="119">
        <v>30</v>
      </c>
    </row>
    <row r="2431" spans="2:20" ht="15" customHeight="1">
      <c r="B2431" s="210" t="s">
        <v>54681</v>
      </c>
      <c r="C2431" s="210" t="s">
        <v>44743</v>
      </c>
      <c r="D2431" s="135" t="s">
        <v>12050</v>
      </c>
      <c r="E2431" s="270" t="s">
        <v>54682</v>
      </c>
      <c r="F2431" s="270" t="s">
        <v>44674</v>
      </c>
      <c r="G2431" s="270" t="s">
        <v>44679</v>
      </c>
      <c r="H2431" s="287" t="s">
        <v>54683</v>
      </c>
      <c r="I2431" s="287" t="s">
        <v>54684</v>
      </c>
      <c r="J2431" s="135"/>
      <c r="K2431" s="135"/>
      <c r="L2431" s="210" t="s">
        <v>45700</v>
      </c>
      <c r="M2431" s="103" t="s">
        <v>44468</v>
      </c>
      <c r="N2431" s="115">
        <v>0.3</v>
      </c>
      <c r="O2431" s="97">
        <v>648000</v>
      </c>
      <c r="P2431" s="97">
        <f t="shared" si="55"/>
        <v>194400</v>
      </c>
      <c r="Q2431" s="141" t="s">
        <v>12043</v>
      </c>
      <c r="R2431" s="119" t="s">
        <v>46158</v>
      </c>
      <c r="S2431" s="119">
        <v>591010000</v>
      </c>
      <c r="T2431" s="119">
        <v>30</v>
      </c>
    </row>
    <row r="2432" spans="2:20" ht="15" customHeight="1">
      <c r="B2432" s="210" t="s">
        <v>54685</v>
      </c>
      <c r="C2432" s="210" t="s">
        <v>44743</v>
      </c>
      <c r="D2432" s="135" t="s">
        <v>12050</v>
      </c>
      <c r="E2432" s="270" t="s">
        <v>48004</v>
      </c>
      <c r="F2432" s="270" t="s">
        <v>54686</v>
      </c>
      <c r="G2432" s="270" t="s">
        <v>43741</v>
      </c>
      <c r="H2432" s="270" t="s">
        <v>54687</v>
      </c>
      <c r="I2432" s="270" t="s">
        <v>48006</v>
      </c>
      <c r="J2432" s="135"/>
      <c r="K2432" s="135"/>
      <c r="L2432" s="210" t="s">
        <v>45700</v>
      </c>
      <c r="M2432" s="103" t="s">
        <v>44468</v>
      </c>
      <c r="N2432" s="115">
        <v>0.16</v>
      </c>
      <c r="O2432" s="97">
        <v>318000</v>
      </c>
      <c r="P2432" s="97">
        <f t="shared" si="55"/>
        <v>50880</v>
      </c>
      <c r="Q2432" s="141" t="s">
        <v>12043</v>
      </c>
      <c r="R2432" s="119" t="s">
        <v>46158</v>
      </c>
      <c r="S2432" s="119">
        <v>591010000</v>
      </c>
      <c r="T2432" s="119">
        <v>30</v>
      </c>
    </row>
    <row r="2433" spans="2:20" ht="15" customHeight="1">
      <c r="B2433" s="210" t="s">
        <v>54688</v>
      </c>
      <c r="C2433" s="210" t="s">
        <v>44743</v>
      </c>
      <c r="D2433" s="135" t="s">
        <v>12050</v>
      </c>
      <c r="E2433" s="270" t="s">
        <v>49164</v>
      </c>
      <c r="F2433" s="270" t="s">
        <v>46146</v>
      </c>
      <c r="G2433" s="270" t="s">
        <v>44466</v>
      </c>
      <c r="H2433" s="270" t="s">
        <v>49165</v>
      </c>
      <c r="I2433" s="270" t="s">
        <v>49166</v>
      </c>
      <c r="J2433" s="211" t="s">
        <v>54689</v>
      </c>
      <c r="K2433" s="211" t="s">
        <v>54689</v>
      </c>
      <c r="L2433" s="210" t="s">
        <v>45700</v>
      </c>
      <c r="M2433" s="94" t="s">
        <v>43499</v>
      </c>
      <c r="N2433" s="97">
        <v>40</v>
      </c>
      <c r="O2433" s="91">
        <v>7600</v>
      </c>
      <c r="P2433" s="97">
        <f t="shared" si="55"/>
        <v>304000</v>
      </c>
      <c r="Q2433" s="89" t="s">
        <v>12043</v>
      </c>
      <c r="R2433" s="89" t="s">
        <v>47643</v>
      </c>
      <c r="S2433" s="109">
        <v>591010000</v>
      </c>
      <c r="T2433" s="109">
        <v>100</v>
      </c>
    </row>
    <row r="2434" spans="2:20" ht="15" customHeight="1">
      <c r="B2434" s="210" t="s">
        <v>54690</v>
      </c>
      <c r="C2434" s="210" t="s">
        <v>44743</v>
      </c>
      <c r="D2434" s="210" t="s">
        <v>12050</v>
      </c>
      <c r="E2434" s="270" t="s">
        <v>54691</v>
      </c>
      <c r="F2434" s="270" t="s">
        <v>54692</v>
      </c>
      <c r="G2434" s="270" t="s">
        <v>54693</v>
      </c>
      <c r="H2434" s="270" t="s">
        <v>54694</v>
      </c>
      <c r="I2434" s="212" t="s">
        <v>54695</v>
      </c>
      <c r="J2434" s="135" t="s">
        <v>54696</v>
      </c>
      <c r="K2434" s="212" t="s">
        <v>54697</v>
      </c>
      <c r="L2434" s="210" t="s">
        <v>45700</v>
      </c>
      <c r="M2434" s="103" t="s">
        <v>43499</v>
      </c>
      <c r="N2434" s="107">
        <v>4</v>
      </c>
      <c r="O2434" s="118">
        <v>8650</v>
      </c>
      <c r="P2434" s="107">
        <f t="shared" si="55"/>
        <v>34600</v>
      </c>
      <c r="Q2434" s="141" t="s">
        <v>12043</v>
      </c>
      <c r="R2434" s="119" t="s">
        <v>50963</v>
      </c>
      <c r="S2434" s="214" t="s">
        <v>38919</v>
      </c>
      <c r="T2434" s="93">
        <v>0</v>
      </c>
    </row>
    <row r="2435" spans="2:20" ht="15" customHeight="1">
      <c r="B2435" s="210" t="s">
        <v>54698</v>
      </c>
      <c r="C2435" s="210" t="s">
        <v>44743</v>
      </c>
      <c r="D2435" s="210" t="s">
        <v>12050</v>
      </c>
      <c r="E2435" s="270" t="s">
        <v>48276</v>
      </c>
      <c r="F2435" s="270" t="s">
        <v>48277</v>
      </c>
      <c r="G2435" s="212" t="s">
        <v>48278</v>
      </c>
      <c r="H2435" s="270" t="s">
        <v>54699</v>
      </c>
      <c r="I2435" s="212" t="s">
        <v>48280</v>
      </c>
      <c r="J2435" s="135" t="s">
        <v>54700</v>
      </c>
      <c r="K2435" s="212" t="s">
        <v>54701</v>
      </c>
      <c r="L2435" s="210" t="s">
        <v>45700</v>
      </c>
      <c r="M2435" s="103" t="s">
        <v>43871</v>
      </c>
      <c r="N2435" s="107">
        <v>101</v>
      </c>
      <c r="O2435" s="118">
        <v>2400</v>
      </c>
      <c r="P2435" s="107">
        <f t="shared" si="55"/>
        <v>242400</v>
      </c>
      <c r="Q2435" s="141" t="s">
        <v>12043</v>
      </c>
      <c r="R2435" s="141" t="s">
        <v>43500</v>
      </c>
      <c r="S2435" s="214" t="s">
        <v>38919</v>
      </c>
      <c r="T2435" s="99">
        <v>50</v>
      </c>
    </row>
    <row r="2436" spans="2:20" ht="15" customHeight="1">
      <c r="B2436" s="210" t="s">
        <v>54702</v>
      </c>
      <c r="C2436" s="210" t="s">
        <v>44743</v>
      </c>
      <c r="D2436" s="210" t="s">
        <v>12050</v>
      </c>
      <c r="E2436" s="135" t="s">
        <v>54703</v>
      </c>
      <c r="F2436" s="135" t="s">
        <v>54704</v>
      </c>
      <c r="G2436" s="135" t="s">
        <v>54704</v>
      </c>
      <c r="H2436" s="135" t="s">
        <v>54705</v>
      </c>
      <c r="I2436" s="401" t="s">
        <v>54706</v>
      </c>
      <c r="J2436" s="400" t="s">
        <v>54707</v>
      </c>
      <c r="K2436" s="135" t="s">
        <v>54708</v>
      </c>
      <c r="L2436" s="210" t="s">
        <v>45700</v>
      </c>
      <c r="M2436" s="125" t="s">
        <v>43499</v>
      </c>
      <c r="N2436" s="250">
        <v>2</v>
      </c>
      <c r="O2436" s="250">
        <v>6900</v>
      </c>
      <c r="P2436" s="107">
        <f t="shared" si="55"/>
        <v>13800</v>
      </c>
      <c r="Q2436" s="141" t="s">
        <v>12043</v>
      </c>
      <c r="R2436" s="119" t="s">
        <v>53250</v>
      </c>
      <c r="S2436" s="214" t="s">
        <v>38919</v>
      </c>
      <c r="T2436" s="319" t="s">
        <v>44471</v>
      </c>
    </row>
    <row r="2437" spans="2:20" ht="15" customHeight="1">
      <c r="B2437" s="210" t="s">
        <v>54709</v>
      </c>
      <c r="C2437" s="210" t="s">
        <v>44743</v>
      </c>
      <c r="D2437" s="210" t="s">
        <v>12050</v>
      </c>
      <c r="E2437" s="135" t="s">
        <v>54710</v>
      </c>
      <c r="F2437" s="135" t="s">
        <v>54711</v>
      </c>
      <c r="G2437" s="135" t="s">
        <v>54712</v>
      </c>
      <c r="H2437" s="135" t="s">
        <v>54711</v>
      </c>
      <c r="I2437" s="135" t="s">
        <v>54712</v>
      </c>
      <c r="J2437" s="135" t="s">
        <v>54713</v>
      </c>
      <c r="K2437" s="400" t="s">
        <v>54714</v>
      </c>
      <c r="L2437" s="210" t="s">
        <v>45700</v>
      </c>
      <c r="M2437" s="125" t="s">
        <v>44419</v>
      </c>
      <c r="N2437" s="115">
        <v>2</v>
      </c>
      <c r="O2437" s="250">
        <v>15000</v>
      </c>
      <c r="P2437" s="107">
        <f t="shared" si="55"/>
        <v>30000</v>
      </c>
      <c r="Q2437" s="141" t="s">
        <v>12043</v>
      </c>
      <c r="R2437" s="119" t="s">
        <v>53250</v>
      </c>
      <c r="S2437" s="214" t="s">
        <v>54715</v>
      </c>
      <c r="T2437" s="319" t="s">
        <v>44471</v>
      </c>
    </row>
    <row r="2438" spans="2:20" ht="15" customHeight="1">
      <c r="B2438" s="210" t="s">
        <v>54734</v>
      </c>
      <c r="C2438" s="210" t="s">
        <v>44743</v>
      </c>
      <c r="D2438" s="135" t="s">
        <v>12050</v>
      </c>
      <c r="E2438" s="270" t="s">
        <v>53132</v>
      </c>
      <c r="F2438" s="270" t="s">
        <v>52115</v>
      </c>
      <c r="G2438" s="270" t="s">
        <v>52116</v>
      </c>
      <c r="H2438" s="270" t="s">
        <v>54735</v>
      </c>
      <c r="I2438" s="270" t="s">
        <v>53134</v>
      </c>
      <c r="J2438" s="135"/>
      <c r="K2438" s="135"/>
      <c r="L2438" s="210" t="s">
        <v>45700</v>
      </c>
      <c r="M2438" s="126" t="s">
        <v>43871</v>
      </c>
      <c r="N2438" s="115">
        <v>2</v>
      </c>
      <c r="O2438" s="115">
        <v>884</v>
      </c>
      <c r="P2438" s="97">
        <f t="shared" si="55"/>
        <v>1768</v>
      </c>
      <c r="Q2438" s="141" t="s">
        <v>12043</v>
      </c>
      <c r="R2438" s="119" t="s">
        <v>53250</v>
      </c>
      <c r="S2438" s="119">
        <v>591010000</v>
      </c>
      <c r="T2438" s="119">
        <v>0</v>
      </c>
    </row>
    <row r="2439" spans="2:20" ht="15" customHeight="1">
      <c r="B2439" s="210" t="s">
        <v>54736</v>
      </c>
      <c r="C2439" s="210" t="s">
        <v>44743</v>
      </c>
      <c r="D2439" s="135" t="s">
        <v>12050</v>
      </c>
      <c r="E2439" s="287" t="s">
        <v>51256</v>
      </c>
      <c r="F2439" s="270" t="s">
        <v>51257</v>
      </c>
      <c r="G2439" s="270" t="s">
        <v>51258</v>
      </c>
      <c r="H2439" s="270" t="s">
        <v>51259</v>
      </c>
      <c r="I2439" s="270" t="s">
        <v>51260</v>
      </c>
      <c r="J2439" s="135"/>
      <c r="K2439" s="135"/>
      <c r="L2439" s="210" t="s">
        <v>45700</v>
      </c>
      <c r="M2439" s="126" t="s">
        <v>43499</v>
      </c>
      <c r="N2439" s="115">
        <v>8200</v>
      </c>
      <c r="O2439" s="115">
        <v>6.8</v>
      </c>
      <c r="P2439" s="97">
        <f t="shared" si="55"/>
        <v>55760</v>
      </c>
      <c r="Q2439" s="141" t="s">
        <v>12043</v>
      </c>
      <c r="R2439" s="119" t="s">
        <v>53250</v>
      </c>
      <c r="S2439" s="119">
        <v>591010000</v>
      </c>
      <c r="T2439" s="119">
        <v>0</v>
      </c>
    </row>
    <row r="2440" spans="2:20" ht="15" customHeight="1">
      <c r="B2440" s="210" t="s">
        <v>54737</v>
      </c>
      <c r="C2440" s="210" t="s">
        <v>44743</v>
      </c>
      <c r="D2440" s="135" t="s">
        <v>12050</v>
      </c>
      <c r="E2440" s="270" t="s">
        <v>54738</v>
      </c>
      <c r="F2440" s="270" t="s">
        <v>54739</v>
      </c>
      <c r="G2440" s="270" t="s">
        <v>52132</v>
      </c>
      <c r="H2440" s="270" t="s">
        <v>54740</v>
      </c>
      <c r="I2440" s="270" t="s">
        <v>54741</v>
      </c>
      <c r="J2440" s="135"/>
      <c r="K2440" s="135"/>
      <c r="L2440" s="210" t="s">
        <v>45700</v>
      </c>
      <c r="M2440" s="126" t="s">
        <v>43871</v>
      </c>
      <c r="N2440" s="115">
        <v>1</v>
      </c>
      <c r="O2440" s="115">
        <v>1100</v>
      </c>
      <c r="P2440" s="97">
        <f t="shared" si="55"/>
        <v>1100</v>
      </c>
      <c r="Q2440" s="141" t="s">
        <v>12043</v>
      </c>
      <c r="R2440" s="119" t="s">
        <v>53250</v>
      </c>
      <c r="S2440" s="119">
        <v>591010000</v>
      </c>
      <c r="T2440" s="119">
        <v>0</v>
      </c>
    </row>
    <row r="2441" spans="2:20" ht="15" customHeight="1">
      <c r="B2441" s="210" t="s">
        <v>54742</v>
      </c>
      <c r="C2441" s="210" t="s">
        <v>44743</v>
      </c>
      <c r="D2441" s="135" t="s">
        <v>12050</v>
      </c>
      <c r="E2441" s="270" t="s">
        <v>54743</v>
      </c>
      <c r="F2441" s="270" t="s">
        <v>54744</v>
      </c>
      <c r="G2441" s="270" t="s">
        <v>53184</v>
      </c>
      <c r="H2441" s="270" t="s">
        <v>54745</v>
      </c>
      <c r="I2441" s="270" t="s">
        <v>54746</v>
      </c>
      <c r="J2441" s="135"/>
      <c r="K2441" s="135"/>
      <c r="L2441" s="210" t="s">
        <v>45700</v>
      </c>
      <c r="M2441" s="103" t="s">
        <v>44468</v>
      </c>
      <c r="N2441" s="115">
        <v>1.4999999999999999E-2</v>
      </c>
      <c r="O2441" s="115">
        <v>2200000</v>
      </c>
      <c r="P2441" s="97">
        <f t="shared" si="55"/>
        <v>33000</v>
      </c>
      <c r="Q2441" s="141" t="s">
        <v>12043</v>
      </c>
      <c r="R2441" s="119" t="s">
        <v>53250</v>
      </c>
      <c r="S2441" s="119">
        <v>591010000</v>
      </c>
      <c r="T2441" s="119">
        <v>0</v>
      </c>
    </row>
    <row r="2442" spans="2:20" ht="15" customHeight="1">
      <c r="B2442" s="210" t="s">
        <v>54747</v>
      </c>
      <c r="C2442" s="210" t="s">
        <v>44743</v>
      </c>
      <c r="D2442" s="135" t="s">
        <v>12050</v>
      </c>
      <c r="E2442" s="270" t="s">
        <v>54748</v>
      </c>
      <c r="F2442" s="270" t="s">
        <v>54749</v>
      </c>
      <c r="G2442" s="270" t="s">
        <v>54750</v>
      </c>
      <c r="H2442" s="270" t="s">
        <v>54751</v>
      </c>
      <c r="I2442" s="270" t="s">
        <v>54752</v>
      </c>
      <c r="J2442" s="270" t="s">
        <v>54753</v>
      </c>
      <c r="K2442" s="270" t="s">
        <v>54754</v>
      </c>
      <c r="L2442" s="210" t="s">
        <v>45700</v>
      </c>
      <c r="M2442" s="110" t="s">
        <v>44468</v>
      </c>
      <c r="N2442" s="320">
        <v>4.5</v>
      </c>
      <c r="O2442" s="97">
        <v>206000</v>
      </c>
      <c r="P2442" s="97">
        <f t="shared" si="55"/>
        <v>927000</v>
      </c>
      <c r="Q2442" s="141" t="s">
        <v>12043</v>
      </c>
      <c r="R2442" s="89" t="s">
        <v>43500</v>
      </c>
      <c r="S2442" s="283" t="s">
        <v>38919</v>
      </c>
      <c r="T2442" s="284">
        <v>100</v>
      </c>
    </row>
    <row r="2443" spans="2:20" ht="15" customHeight="1">
      <c r="B2443" s="210" t="s">
        <v>54755</v>
      </c>
      <c r="C2443" s="210" t="s">
        <v>44743</v>
      </c>
      <c r="D2443" s="135" t="s">
        <v>12050</v>
      </c>
      <c r="E2443" s="270" t="s">
        <v>52141</v>
      </c>
      <c r="F2443" s="270" t="s">
        <v>45721</v>
      </c>
      <c r="G2443" s="270" t="s">
        <v>44728</v>
      </c>
      <c r="H2443" s="270" t="s">
        <v>52142</v>
      </c>
      <c r="I2443" s="270" t="s">
        <v>52143</v>
      </c>
      <c r="J2443" s="135"/>
      <c r="K2443" s="135"/>
      <c r="L2443" s="210" t="s">
        <v>45700</v>
      </c>
      <c r="M2443" s="78" t="s">
        <v>43871</v>
      </c>
      <c r="N2443" s="97">
        <v>54</v>
      </c>
      <c r="O2443" s="97">
        <v>530</v>
      </c>
      <c r="P2443" s="97">
        <f t="shared" si="55"/>
        <v>28620</v>
      </c>
      <c r="Q2443" s="282" t="s">
        <v>12043</v>
      </c>
      <c r="R2443" s="89" t="s">
        <v>46247</v>
      </c>
      <c r="S2443" s="283" t="s">
        <v>38919</v>
      </c>
      <c r="T2443" s="284">
        <v>100</v>
      </c>
    </row>
    <row r="2444" spans="2:20" ht="15" customHeight="1">
      <c r="B2444" s="210" t="s">
        <v>54756</v>
      </c>
      <c r="C2444" s="210" t="s">
        <v>52599</v>
      </c>
      <c r="D2444" s="135" t="s">
        <v>12050</v>
      </c>
      <c r="E2444" s="270" t="s">
        <v>54757</v>
      </c>
      <c r="F2444" s="270" t="s">
        <v>45721</v>
      </c>
      <c r="G2444" s="270" t="s">
        <v>44728</v>
      </c>
      <c r="H2444" s="270" t="s">
        <v>54758</v>
      </c>
      <c r="I2444" s="270" t="s">
        <v>54759</v>
      </c>
      <c r="J2444" s="135"/>
      <c r="K2444" s="135"/>
      <c r="L2444" s="210" t="s">
        <v>45700</v>
      </c>
      <c r="M2444" s="78" t="s">
        <v>43871</v>
      </c>
      <c r="N2444" s="97">
        <v>3</v>
      </c>
      <c r="O2444" s="97">
        <v>400</v>
      </c>
      <c r="P2444" s="97">
        <f t="shared" si="55"/>
        <v>1200</v>
      </c>
      <c r="Q2444" s="282" t="s">
        <v>12043</v>
      </c>
      <c r="R2444" s="89" t="s">
        <v>46247</v>
      </c>
      <c r="S2444" s="283" t="s">
        <v>38919</v>
      </c>
      <c r="T2444" s="284">
        <v>100</v>
      </c>
    </row>
    <row r="2445" spans="2:20" ht="15" customHeight="1">
      <c r="B2445" s="210" t="s">
        <v>54760</v>
      </c>
      <c r="C2445" s="210" t="s">
        <v>52602</v>
      </c>
      <c r="D2445" s="135" t="s">
        <v>12050</v>
      </c>
      <c r="E2445" s="270" t="s">
        <v>54761</v>
      </c>
      <c r="F2445" s="270" t="s">
        <v>45721</v>
      </c>
      <c r="G2445" s="270" t="s">
        <v>44728</v>
      </c>
      <c r="H2445" s="270" t="s">
        <v>54762</v>
      </c>
      <c r="I2445" s="270" t="s">
        <v>54763</v>
      </c>
      <c r="J2445" s="135"/>
      <c r="K2445" s="135"/>
      <c r="L2445" s="210" t="s">
        <v>45700</v>
      </c>
      <c r="M2445" s="78" t="s">
        <v>43871</v>
      </c>
      <c r="N2445" s="97">
        <v>2.2999999999999998</v>
      </c>
      <c r="O2445" s="97">
        <v>400</v>
      </c>
      <c r="P2445" s="97">
        <f t="shared" si="55"/>
        <v>919.99999999999989</v>
      </c>
      <c r="Q2445" s="282" t="s">
        <v>12043</v>
      </c>
      <c r="R2445" s="89" t="s">
        <v>46247</v>
      </c>
      <c r="S2445" s="283" t="s">
        <v>38919</v>
      </c>
      <c r="T2445" s="284">
        <v>100</v>
      </c>
    </row>
    <row r="2446" spans="2:20" ht="15" customHeight="1">
      <c r="B2446" s="210" t="s">
        <v>54764</v>
      </c>
      <c r="C2446" s="210" t="s">
        <v>52607</v>
      </c>
      <c r="D2446" s="135" t="s">
        <v>12050</v>
      </c>
      <c r="E2446" s="270" t="s">
        <v>54765</v>
      </c>
      <c r="F2446" s="270" t="s">
        <v>45721</v>
      </c>
      <c r="G2446" s="270" t="s">
        <v>44728</v>
      </c>
      <c r="H2446" s="270" t="s">
        <v>54766</v>
      </c>
      <c r="I2446" s="270" t="s">
        <v>54767</v>
      </c>
      <c r="J2446" s="135"/>
      <c r="K2446" s="135"/>
      <c r="L2446" s="210" t="s">
        <v>45700</v>
      </c>
      <c r="M2446" s="78" t="s">
        <v>43871</v>
      </c>
      <c r="N2446" s="97">
        <v>11</v>
      </c>
      <c r="O2446" s="97">
        <v>400</v>
      </c>
      <c r="P2446" s="97">
        <f t="shared" si="55"/>
        <v>4400</v>
      </c>
      <c r="Q2446" s="282" t="s">
        <v>12043</v>
      </c>
      <c r="R2446" s="89" t="s">
        <v>46247</v>
      </c>
      <c r="S2446" s="283" t="s">
        <v>38919</v>
      </c>
      <c r="T2446" s="284">
        <v>100</v>
      </c>
    </row>
    <row r="2447" spans="2:20" ht="15" customHeight="1">
      <c r="B2447" s="210" t="s">
        <v>54768</v>
      </c>
      <c r="C2447" s="210" t="s">
        <v>44743</v>
      </c>
      <c r="D2447" s="135" t="s">
        <v>12050</v>
      </c>
      <c r="E2447" s="270" t="s">
        <v>54769</v>
      </c>
      <c r="F2447" s="270" t="s">
        <v>52131</v>
      </c>
      <c r="G2447" s="270" t="s">
        <v>52132</v>
      </c>
      <c r="H2447" s="270" t="s">
        <v>54770</v>
      </c>
      <c r="I2447" s="270" t="s">
        <v>54771</v>
      </c>
      <c r="J2447" s="321" t="s">
        <v>54772</v>
      </c>
      <c r="K2447" s="321" t="s">
        <v>54772</v>
      </c>
      <c r="L2447" s="210" t="s">
        <v>45700</v>
      </c>
      <c r="M2447" s="103" t="s">
        <v>43499</v>
      </c>
      <c r="N2447" s="97">
        <v>1920</v>
      </c>
      <c r="O2447" s="97">
        <v>4.5</v>
      </c>
      <c r="P2447" s="97">
        <f t="shared" si="55"/>
        <v>8640</v>
      </c>
      <c r="Q2447" s="89" t="s">
        <v>12043</v>
      </c>
      <c r="R2447" s="89" t="s">
        <v>43759</v>
      </c>
      <c r="S2447" s="283" t="s">
        <v>38919</v>
      </c>
      <c r="T2447" s="284">
        <v>50</v>
      </c>
    </row>
    <row r="2448" spans="2:20" ht="15" customHeight="1">
      <c r="B2448" s="210" t="s">
        <v>54773</v>
      </c>
      <c r="C2448" s="210" t="s">
        <v>44743</v>
      </c>
      <c r="D2448" s="135" t="s">
        <v>12050</v>
      </c>
      <c r="E2448" s="270" t="s">
        <v>53278</v>
      </c>
      <c r="F2448" s="270" t="s">
        <v>52108</v>
      </c>
      <c r="G2448" s="270" t="s">
        <v>48432</v>
      </c>
      <c r="H2448" s="270" t="s">
        <v>54774</v>
      </c>
      <c r="I2448" s="270" t="s">
        <v>53281</v>
      </c>
      <c r="J2448" s="321" t="s">
        <v>54775</v>
      </c>
      <c r="K2448" s="321" t="s">
        <v>54776</v>
      </c>
      <c r="L2448" s="210" t="s">
        <v>45700</v>
      </c>
      <c r="M2448" s="103" t="s">
        <v>43499</v>
      </c>
      <c r="N2448" s="97">
        <v>8280</v>
      </c>
      <c r="O2448" s="97">
        <v>1</v>
      </c>
      <c r="P2448" s="97">
        <f t="shared" si="55"/>
        <v>8280</v>
      </c>
      <c r="Q2448" s="89" t="s">
        <v>12043</v>
      </c>
      <c r="R2448" s="89" t="s">
        <v>43759</v>
      </c>
      <c r="S2448" s="283" t="s">
        <v>38919</v>
      </c>
      <c r="T2448" s="284">
        <v>50</v>
      </c>
    </row>
    <row r="2449" spans="2:20" ht="15" customHeight="1">
      <c r="B2449" s="210" t="s">
        <v>54777</v>
      </c>
      <c r="C2449" s="210" t="s">
        <v>44743</v>
      </c>
      <c r="D2449" s="135" t="s">
        <v>12050</v>
      </c>
      <c r="E2449" s="270" t="s">
        <v>53278</v>
      </c>
      <c r="F2449" s="270" t="s">
        <v>52108</v>
      </c>
      <c r="G2449" s="270" t="s">
        <v>48432</v>
      </c>
      <c r="H2449" s="270" t="s">
        <v>54778</v>
      </c>
      <c r="I2449" s="270" t="s">
        <v>53281</v>
      </c>
      <c r="J2449" s="321" t="s">
        <v>54779</v>
      </c>
      <c r="K2449" s="321" t="s">
        <v>54780</v>
      </c>
      <c r="L2449" s="210" t="s">
        <v>45700</v>
      </c>
      <c r="M2449" s="103" t="s">
        <v>43499</v>
      </c>
      <c r="N2449" s="97">
        <v>30000</v>
      </c>
      <c r="O2449" s="97">
        <v>2.5</v>
      </c>
      <c r="P2449" s="97">
        <f t="shared" si="55"/>
        <v>75000</v>
      </c>
      <c r="Q2449" s="89" t="s">
        <v>12043</v>
      </c>
      <c r="R2449" s="89" t="s">
        <v>43759</v>
      </c>
      <c r="S2449" s="283" t="s">
        <v>38919</v>
      </c>
      <c r="T2449" s="284">
        <v>50</v>
      </c>
    </row>
    <row r="2450" spans="2:20" ht="15" customHeight="1">
      <c r="B2450" s="210" t="s">
        <v>54781</v>
      </c>
      <c r="C2450" s="210" t="s">
        <v>44743</v>
      </c>
      <c r="D2450" s="135" t="s">
        <v>12050</v>
      </c>
      <c r="E2450" s="270" t="s">
        <v>53278</v>
      </c>
      <c r="F2450" s="270" t="s">
        <v>52108</v>
      </c>
      <c r="G2450" s="270" t="s">
        <v>48432</v>
      </c>
      <c r="H2450" s="270" t="s">
        <v>54778</v>
      </c>
      <c r="I2450" s="270" t="s">
        <v>53281</v>
      </c>
      <c r="J2450" s="321" t="s">
        <v>54782</v>
      </c>
      <c r="K2450" s="321" t="s">
        <v>54783</v>
      </c>
      <c r="L2450" s="210" t="s">
        <v>45700</v>
      </c>
      <c r="M2450" s="103" t="s">
        <v>43499</v>
      </c>
      <c r="N2450" s="97">
        <v>1126000</v>
      </c>
      <c r="O2450" s="97">
        <v>3</v>
      </c>
      <c r="P2450" s="97">
        <f t="shared" si="55"/>
        <v>3378000</v>
      </c>
      <c r="Q2450" s="89" t="s">
        <v>12043</v>
      </c>
      <c r="R2450" s="89" t="s">
        <v>43759</v>
      </c>
      <c r="S2450" s="283" t="s">
        <v>38919</v>
      </c>
      <c r="T2450" s="284">
        <v>50</v>
      </c>
    </row>
    <row r="2451" spans="2:20" ht="15" customHeight="1">
      <c r="B2451" s="210" t="s">
        <v>54784</v>
      </c>
      <c r="C2451" s="210" t="s">
        <v>44743</v>
      </c>
      <c r="D2451" s="135" t="s">
        <v>12050</v>
      </c>
      <c r="E2451" s="270" t="s">
        <v>53278</v>
      </c>
      <c r="F2451" s="270" t="s">
        <v>52108</v>
      </c>
      <c r="G2451" s="270" t="s">
        <v>48432</v>
      </c>
      <c r="H2451" s="270" t="s">
        <v>54778</v>
      </c>
      <c r="I2451" s="270" t="s">
        <v>53281</v>
      </c>
      <c r="J2451" s="321" t="s">
        <v>54785</v>
      </c>
      <c r="K2451" s="321" t="s">
        <v>54786</v>
      </c>
      <c r="L2451" s="210" t="s">
        <v>45700</v>
      </c>
      <c r="M2451" s="103" t="s">
        <v>43499</v>
      </c>
      <c r="N2451" s="97">
        <v>12000</v>
      </c>
      <c r="O2451" s="97">
        <v>3</v>
      </c>
      <c r="P2451" s="97">
        <f t="shared" si="55"/>
        <v>36000</v>
      </c>
      <c r="Q2451" s="89" t="s">
        <v>12043</v>
      </c>
      <c r="R2451" s="89" t="s">
        <v>43759</v>
      </c>
      <c r="S2451" s="283" t="s">
        <v>38919</v>
      </c>
      <c r="T2451" s="284">
        <v>50</v>
      </c>
    </row>
    <row r="2452" spans="2:20" ht="15" customHeight="1">
      <c r="B2452" s="210" t="s">
        <v>54787</v>
      </c>
      <c r="C2452" s="210" t="s">
        <v>44743</v>
      </c>
      <c r="D2452" s="135" t="s">
        <v>12050</v>
      </c>
      <c r="E2452" s="270" t="s">
        <v>53278</v>
      </c>
      <c r="F2452" s="270" t="s">
        <v>52108</v>
      </c>
      <c r="G2452" s="270" t="s">
        <v>48432</v>
      </c>
      <c r="H2452" s="270" t="s">
        <v>54778</v>
      </c>
      <c r="I2452" s="270" t="s">
        <v>53281</v>
      </c>
      <c r="J2452" s="321" t="s">
        <v>54788</v>
      </c>
      <c r="K2452" s="321" t="s">
        <v>54788</v>
      </c>
      <c r="L2452" s="210" t="s">
        <v>45700</v>
      </c>
      <c r="M2452" s="103" t="s">
        <v>43499</v>
      </c>
      <c r="N2452" s="97">
        <v>20000</v>
      </c>
      <c r="O2452" s="97">
        <v>4</v>
      </c>
      <c r="P2452" s="97">
        <f t="shared" si="55"/>
        <v>80000</v>
      </c>
      <c r="Q2452" s="89" t="s">
        <v>12043</v>
      </c>
      <c r="R2452" s="89" t="s">
        <v>43759</v>
      </c>
      <c r="S2452" s="283" t="s">
        <v>38919</v>
      </c>
      <c r="T2452" s="284">
        <v>50</v>
      </c>
    </row>
    <row r="2453" spans="2:20" ht="15" customHeight="1">
      <c r="B2453" s="210" t="s">
        <v>54789</v>
      </c>
      <c r="C2453" s="210" t="s">
        <v>44743</v>
      </c>
      <c r="D2453" s="135" t="s">
        <v>12050</v>
      </c>
      <c r="E2453" s="270" t="s">
        <v>53278</v>
      </c>
      <c r="F2453" s="270" t="s">
        <v>52108</v>
      </c>
      <c r="G2453" s="270" t="s">
        <v>48432</v>
      </c>
      <c r="H2453" s="270" t="s">
        <v>54778</v>
      </c>
      <c r="I2453" s="270" t="s">
        <v>53281</v>
      </c>
      <c r="J2453" s="321" t="s">
        <v>54790</v>
      </c>
      <c r="K2453" s="321" t="s">
        <v>54790</v>
      </c>
      <c r="L2453" s="210" t="s">
        <v>45700</v>
      </c>
      <c r="M2453" s="103" t="s">
        <v>43499</v>
      </c>
      <c r="N2453" s="97">
        <v>10000</v>
      </c>
      <c r="O2453" s="97">
        <v>2</v>
      </c>
      <c r="P2453" s="97">
        <f t="shared" si="55"/>
        <v>20000</v>
      </c>
      <c r="Q2453" s="89" t="s">
        <v>12043</v>
      </c>
      <c r="R2453" s="89" t="s">
        <v>43759</v>
      </c>
      <c r="S2453" s="283" t="s">
        <v>38919</v>
      </c>
      <c r="T2453" s="284">
        <v>50</v>
      </c>
    </row>
    <row r="2454" spans="2:20" ht="15" customHeight="1">
      <c r="B2454" s="210" t="s">
        <v>54791</v>
      </c>
      <c r="C2454" s="210" t="s">
        <v>44743</v>
      </c>
      <c r="D2454" s="135" t="s">
        <v>12050</v>
      </c>
      <c r="E2454" s="135" t="s">
        <v>54792</v>
      </c>
      <c r="F2454" s="270" t="s">
        <v>52108</v>
      </c>
      <c r="G2454" s="270" t="s">
        <v>48432</v>
      </c>
      <c r="H2454" s="135" t="s">
        <v>54793</v>
      </c>
      <c r="I2454" s="135" t="s">
        <v>54794</v>
      </c>
      <c r="J2454" s="321" t="s">
        <v>54795</v>
      </c>
      <c r="K2454" s="321" t="s">
        <v>54796</v>
      </c>
      <c r="L2454" s="210" t="s">
        <v>45700</v>
      </c>
      <c r="M2454" s="103" t="s">
        <v>43499</v>
      </c>
      <c r="N2454" s="97">
        <v>1440</v>
      </c>
      <c r="O2454" s="97">
        <v>17</v>
      </c>
      <c r="P2454" s="97">
        <f t="shared" si="55"/>
        <v>24480</v>
      </c>
      <c r="Q2454" s="89" t="s">
        <v>12043</v>
      </c>
      <c r="R2454" s="89" t="s">
        <v>43759</v>
      </c>
      <c r="S2454" s="283" t="s">
        <v>38919</v>
      </c>
      <c r="T2454" s="284">
        <v>50</v>
      </c>
    </row>
    <row r="2455" spans="2:20" ht="15" customHeight="1">
      <c r="B2455" s="210" t="s">
        <v>54797</v>
      </c>
      <c r="C2455" s="210" t="s">
        <v>44743</v>
      </c>
      <c r="D2455" s="135" t="s">
        <v>12050</v>
      </c>
      <c r="E2455" s="420" t="s">
        <v>54792</v>
      </c>
      <c r="F2455" s="420" t="s">
        <v>48432</v>
      </c>
      <c r="G2455" s="270" t="s">
        <v>48432</v>
      </c>
      <c r="H2455" s="135" t="s">
        <v>54798</v>
      </c>
      <c r="I2455" s="135" t="s">
        <v>54794</v>
      </c>
      <c r="J2455" s="321" t="s">
        <v>54799</v>
      </c>
      <c r="K2455" s="321" t="s">
        <v>54800</v>
      </c>
      <c r="L2455" s="210" t="s">
        <v>45700</v>
      </c>
      <c r="M2455" s="103" t="s">
        <v>43499</v>
      </c>
      <c r="N2455" s="97">
        <v>1920</v>
      </c>
      <c r="O2455" s="97">
        <v>20</v>
      </c>
      <c r="P2455" s="97">
        <f t="shared" si="55"/>
        <v>38400</v>
      </c>
      <c r="Q2455" s="89" t="s">
        <v>12043</v>
      </c>
      <c r="R2455" s="89" t="s">
        <v>43759</v>
      </c>
      <c r="S2455" s="283" t="s">
        <v>38919</v>
      </c>
      <c r="T2455" s="284">
        <v>50</v>
      </c>
    </row>
    <row r="2456" spans="2:20" ht="15" customHeight="1">
      <c r="B2456" s="210" t="s">
        <v>54801</v>
      </c>
      <c r="C2456" s="210" t="s">
        <v>44743</v>
      </c>
      <c r="D2456" s="135" t="s">
        <v>12050</v>
      </c>
      <c r="E2456" s="270" t="s">
        <v>52114</v>
      </c>
      <c r="F2456" s="270" t="s">
        <v>52115</v>
      </c>
      <c r="G2456" s="270" t="s">
        <v>52116</v>
      </c>
      <c r="H2456" s="270" t="s">
        <v>54802</v>
      </c>
      <c r="I2456" s="270" t="s">
        <v>52118</v>
      </c>
      <c r="J2456" s="321" t="s">
        <v>54803</v>
      </c>
      <c r="K2456" s="321" t="s">
        <v>54803</v>
      </c>
      <c r="L2456" s="210" t="s">
        <v>45700</v>
      </c>
      <c r="M2456" s="103" t="s">
        <v>43871</v>
      </c>
      <c r="N2456" s="97">
        <v>0.16800000000000001</v>
      </c>
      <c r="O2456" s="97">
        <v>1428.5714285700001</v>
      </c>
      <c r="P2456" s="97">
        <f t="shared" si="55"/>
        <v>239.99999999976004</v>
      </c>
      <c r="Q2456" s="89" t="s">
        <v>12043</v>
      </c>
      <c r="R2456" s="89" t="s">
        <v>43759</v>
      </c>
      <c r="S2456" s="283" t="s">
        <v>38919</v>
      </c>
      <c r="T2456" s="284">
        <v>50</v>
      </c>
    </row>
    <row r="2457" spans="2:20" ht="15" customHeight="1">
      <c r="B2457" s="210" t="s">
        <v>54804</v>
      </c>
      <c r="C2457" s="210" t="s">
        <v>44743</v>
      </c>
      <c r="D2457" s="135" t="s">
        <v>12050</v>
      </c>
      <c r="E2457" s="270" t="s">
        <v>54769</v>
      </c>
      <c r="F2457" s="270" t="s">
        <v>52131</v>
      </c>
      <c r="G2457" s="270" t="s">
        <v>52132</v>
      </c>
      <c r="H2457" s="270" t="s">
        <v>54770</v>
      </c>
      <c r="I2457" s="270" t="s">
        <v>54771</v>
      </c>
      <c r="J2457" s="321" t="s">
        <v>54805</v>
      </c>
      <c r="K2457" s="321" t="s">
        <v>54805</v>
      </c>
      <c r="L2457" s="210" t="s">
        <v>45700</v>
      </c>
      <c r="M2457" s="103" t="s">
        <v>43499</v>
      </c>
      <c r="N2457" s="97">
        <v>480</v>
      </c>
      <c r="O2457" s="97">
        <v>3</v>
      </c>
      <c r="P2457" s="97">
        <f t="shared" si="55"/>
        <v>1440</v>
      </c>
      <c r="Q2457" s="89" t="s">
        <v>12043</v>
      </c>
      <c r="R2457" s="89" t="s">
        <v>43759</v>
      </c>
      <c r="S2457" s="283" t="s">
        <v>38919</v>
      </c>
      <c r="T2457" s="284">
        <v>50</v>
      </c>
    </row>
    <row r="2458" spans="2:20" ht="15" customHeight="1">
      <c r="B2458" s="210" t="s">
        <v>54806</v>
      </c>
      <c r="C2458" s="210" t="s">
        <v>44743</v>
      </c>
      <c r="D2458" s="135" t="s">
        <v>12050</v>
      </c>
      <c r="E2458" s="270" t="s">
        <v>54769</v>
      </c>
      <c r="F2458" s="270" t="s">
        <v>52131</v>
      </c>
      <c r="G2458" s="270" t="s">
        <v>52132</v>
      </c>
      <c r="H2458" s="270" t="s">
        <v>54770</v>
      </c>
      <c r="I2458" s="270" t="s">
        <v>54771</v>
      </c>
      <c r="J2458" s="321" t="s">
        <v>54807</v>
      </c>
      <c r="K2458" s="321" t="s">
        <v>54807</v>
      </c>
      <c r="L2458" s="210" t="s">
        <v>45700</v>
      </c>
      <c r="M2458" s="103" t="s">
        <v>43499</v>
      </c>
      <c r="N2458" s="97">
        <v>480</v>
      </c>
      <c r="O2458" s="97">
        <v>2</v>
      </c>
      <c r="P2458" s="97">
        <f t="shared" si="55"/>
        <v>960</v>
      </c>
      <c r="Q2458" s="89" t="s">
        <v>12043</v>
      </c>
      <c r="R2458" s="89" t="s">
        <v>43759</v>
      </c>
      <c r="S2458" s="283" t="s">
        <v>38919</v>
      </c>
      <c r="T2458" s="284">
        <v>50</v>
      </c>
    </row>
    <row r="2459" spans="2:20" ht="15" customHeight="1">
      <c r="B2459" s="210" t="s">
        <v>54808</v>
      </c>
      <c r="C2459" s="210" t="s">
        <v>44743</v>
      </c>
      <c r="D2459" s="90" t="s">
        <v>12050</v>
      </c>
      <c r="E2459" s="270" t="s">
        <v>54809</v>
      </c>
      <c r="F2459" s="270" t="s">
        <v>54810</v>
      </c>
      <c r="G2459" s="270" t="s">
        <v>54811</v>
      </c>
      <c r="H2459" s="270" t="s">
        <v>54812</v>
      </c>
      <c r="I2459" s="270" t="s">
        <v>54813</v>
      </c>
      <c r="J2459" s="135" t="s">
        <v>54814</v>
      </c>
      <c r="K2459" s="135" t="s">
        <v>54815</v>
      </c>
      <c r="L2459" s="210" t="s">
        <v>45700</v>
      </c>
      <c r="M2459" s="126" t="s">
        <v>43499</v>
      </c>
      <c r="N2459" s="322">
        <v>10</v>
      </c>
      <c r="O2459" s="322">
        <v>2500</v>
      </c>
      <c r="P2459" s="140">
        <f>IFERROR(N2459*O2459,0)</f>
        <v>25000</v>
      </c>
      <c r="Q2459" s="89" t="s">
        <v>12043</v>
      </c>
      <c r="R2459" s="119" t="s">
        <v>53250</v>
      </c>
      <c r="S2459" s="214">
        <v>591010000</v>
      </c>
      <c r="T2459" s="217">
        <v>0</v>
      </c>
    </row>
    <row r="2460" spans="2:20" ht="15" customHeight="1">
      <c r="B2460" s="210" t="s">
        <v>54816</v>
      </c>
      <c r="C2460" s="210" t="s">
        <v>44743</v>
      </c>
      <c r="D2460" s="90" t="s">
        <v>12050</v>
      </c>
      <c r="E2460" s="270" t="s">
        <v>54817</v>
      </c>
      <c r="F2460" s="270" t="s">
        <v>44781</v>
      </c>
      <c r="G2460" s="270" t="s">
        <v>44854</v>
      </c>
      <c r="H2460" s="270" t="s">
        <v>54818</v>
      </c>
      <c r="I2460" s="270" t="s">
        <v>54819</v>
      </c>
      <c r="J2460" s="422"/>
      <c r="K2460" s="422"/>
      <c r="L2460" s="210" t="s">
        <v>45700</v>
      </c>
      <c r="M2460" s="82" t="s">
        <v>44643</v>
      </c>
      <c r="N2460" s="97">
        <v>30</v>
      </c>
      <c r="O2460" s="134">
        <v>400</v>
      </c>
      <c r="P2460" s="140">
        <f>IFERROR(N2460*O2460,0)</f>
        <v>12000</v>
      </c>
      <c r="Q2460" s="89" t="s">
        <v>12043</v>
      </c>
      <c r="R2460" s="119" t="s">
        <v>53250</v>
      </c>
      <c r="S2460" s="214">
        <v>591010000</v>
      </c>
      <c r="T2460" s="217">
        <v>0</v>
      </c>
    </row>
    <row r="2461" spans="2:20" ht="15" customHeight="1">
      <c r="B2461" s="210" t="s">
        <v>54820</v>
      </c>
      <c r="C2461" s="210" t="s">
        <v>44743</v>
      </c>
      <c r="D2461" s="90" t="s">
        <v>12050</v>
      </c>
      <c r="E2461" s="270" t="s">
        <v>47297</v>
      </c>
      <c r="F2461" s="270" t="s">
        <v>50450</v>
      </c>
      <c r="G2461" s="270" t="s">
        <v>44632</v>
      </c>
      <c r="H2461" s="270" t="s">
        <v>54821</v>
      </c>
      <c r="I2461" s="270" t="s">
        <v>47300</v>
      </c>
      <c r="J2461" s="422"/>
      <c r="K2461" s="422"/>
      <c r="L2461" s="210" t="s">
        <v>45700</v>
      </c>
      <c r="M2461" s="104" t="s">
        <v>44643</v>
      </c>
      <c r="N2461" s="97">
        <v>80</v>
      </c>
      <c r="O2461" s="97">
        <v>290</v>
      </c>
      <c r="P2461" s="140">
        <f t="shared" ref="P2461" si="56">IFERROR(N2461*O2461,0)</f>
        <v>23200</v>
      </c>
      <c r="Q2461" s="89" t="s">
        <v>12043</v>
      </c>
      <c r="R2461" s="119" t="s">
        <v>53250</v>
      </c>
      <c r="S2461" s="214">
        <v>591010000</v>
      </c>
      <c r="T2461" s="217">
        <v>0</v>
      </c>
    </row>
    <row r="2462" spans="2:20" ht="15" customHeight="1">
      <c r="B2462" s="210" t="s">
        <v>54822</v>
      </c>
      <c r="C2462" s="418" t="s">
        <v>44743</v>
      </c>
      <c r="D2462" s="135" t="s">
        <v>12050</v>
      </c>
      <c r="E2462" s="270" t="s">
        <v>49115</v>
      </c>
      <c r="F2462" s="270" t="s">
        <v>49116</v>
      </c>
      <c r="G2462" s="270" t="s">
        <v>49116</v>
      </c>
      <c r="H2462" s="270" t="s">
        <v>48601</v>
      </c>
      <c r="I2462" s="270" t="s">
        <v>49117</v>
      </c>
      <c r="J2462" s="285" t="s">
        <v>49116</v>
      </c>
      <c r="K2462" s="285" t="s">
        <v>49116</v>
      </c>
      <c r="L2462" s="210" t="s">
        <v>45700</v>
      </c>
      <c r="M2462" s="94" t="s">
        <v>43499</v>
      </c>
      <c r="N2462" s="97">
        <v>1</v>
      </c>
      <c r="O2462" s="97">
        <v>15400</v>
      </c>
      <c r="P2462" s="140">
        <f>IFERROR(N2462*O2462,0)</f>
        <v>15400</v>
      </c>
      <c r="Q2462" s="89" t="s">
        <v>12043</v>
      </c>
      <c r="R2462" s="119" t="s">
        <v>53250</v>
      </c>
      <c r="S2462" s="109">
        <v>591010000</v>
      </c>
      <c r="T2462" s="109">
        <v>0</v>
      </c>
    </row>
    <row r="2463" spans="2:20" ht="15" customHeight="1">
      <c r="B2463" s="210" t="s">
        <v>54823</v>
      </c>
      <c r="C2463" s="135" t="s">
        <v>44743</v>
      </c>
      <c r="D2463" s="135" t="s">
        <v>12050</v>
      </c>
      <c r="E2463" s="135" t="s">
        <v>51161</v>
      </c>
      <c r="F2463" s="135" t="s">
        <v>47173</v>
      </c>
      <c r="G2463" s="135" t="s">
        <v>43930</v>
      </c>
      <c r="H2463" s="135" t="s">
        <v>54824</v>
      </c>
      <c r="I2463" s="135" t="s">
        <v>51163</v>
      </c>
      <c r="J2463" s="135" t="s">
        <v>54825</v>
      </c>
      <c r="K2463" s="135" t="s">
        <v>51168</v>
      </c>
      <c r="L2463" s="135" t="s">
        <v>45700</v>
      </c>
      <c r="M2463" s="94" t="s">
        <v>43499</v>
      </c>
      <c r="N2463" s="115">
        <v>48</v>
      </c>
      <c r="O2463" s="115">
        <v>50</v>
      </c>
      <c r="P2463" s="140">
        <f t="shared" ref="P2463:P2527" si="57">IFERROR(N2463*O2463,0)</f>
        <v>2400</v>
      </c>
      <c r="Q2463" s="141" t="s">
        <v>12043</v>
      </c>
      <c r="R2463" s="141" t="s">
        <v>44901</v>
      </c>
      <c r="S2463" s="214" t="s">
        <v>38919</v>
      </c>
      <c r="T2463" s="109">
        <v>50</v>
      </c>
    </row>
    <row r="2464" spans="2:20" ht="15" customHeight="1">
      <c r="B2464" s="210" t="s">
        <v>54826</v>
      </c>
      <c r="C2464" s="135" t="s">
        <v>44743</v>
      </c>
      <c r="D2464" s="135" t="s">
        <v>12050</v>
      </c>
      <c r="E2464" s="135" t="s">
        <v>51161</v>
      </c>
      <c r="F2464" s="135" t="s">
        <v>47173</v>
      </c>
      <c r="G2464" s="135" t="s">
        <v>43930</v>
      </c>
      <c r="H2464" s="135" t="s">
        <v>54827</v>
      </c>
      <c r="I2464" s="135" t="s">
        <v>51163</v>
      </c>
      <c r="J2464" s="135" t="s">
        <v>51170</v>
      </c>
      <c r="K2464" s="135" t="s">
        <v>51170</v>
      </c>
      <c r="L2464" s="135" t="s">
        <v>45700</v>
      </c>
      <c r="M2464" s="94" t="s">
        <v>43499</v>
      </c>
      <c r="N2464" s="115">
        <v>6</v>
      </c>
      <c r="O2464" s="115">
        <v>100</v>
      </c>
      <c r="P2464" s="140">
        <f t="shared" si="57"/>
        <v>600</v>
      </c>
      <c r="Q2464" s="141" t="s">
        <v>12043</v>
      </c>
      <c r="R2464" s="141" t="s">
        <v>44901</v>
      </c>
      <c r="S2464" s="214" t="s">
        <v>38919</v>
      </c>
      <c r="T2464" s="109">
        <v>50</v>
      </c>
    </row>
    <row r="2465" spans="2:20" ht="15" customHeight="1">
      <c r="B2465" s="210" t="s">
        <v>54828</v>
      </c>
      <c r="C2465" s="135" t="s">
        <v>44743</v>
      </c>
      <c r="D2465" s="135" t="s">
        <v>12050</v>
      </c>
      <c r="E2465" s="135" t="s">
        <v>51161</v>
      </c>
      <c r="F2465" s="135" t="s">
        <v>47173</v>
      </c>
      <c r="G2465" s="135" t="s">
        <v>43930</v>
      </c>
      <c r="H2465" s="135" t="s">
        <v>54824</v>
      </c>
      <c r="I2465" s="135" t="s">
        <v>51163</v>
      </c>
      <c r="J2465" s="135" t="s">
        <v>51172</v>
      </c>
      <c r="K2465" s="135" t="s">
        <v>51172</v>
      </c>
      <c r="L2465" s="135" t="s">
        <v>45700</v>
      </c>
      <c r="M2465" s="94" t="s">
        <v>43499</v>
      </c>
      <c r="N2465" s="115">
        <v>22</v>
      </c>
      <c r="O2465" s="115">
        <v>110</v>
      </c>
      <c r="P2465" s="140">
        <f t="shared" si="57"/>
        <v>2420</v>
      </c>
      <c r="Q2465" s="141" t="s">
        <v>12043</v>
      </c>
      <c r="R2465" s="141" t="s">
        <v>44901</v>
      </c>
      <c r="S2465" s="214" t="s">
        <v>38919</v>
      </c>
      <c r="T2465" s="109">
        <v>50</v>
      </c>
    </row>
    <row r="2466" spans="2:20" ht="15" customHeight="1">
      <c r="B2466" s="210" t="s">
        <v>54829</v>
      </c>
      <c r="C2466" s="135" t="s">
        <v>44743</v>
      </c>
      <c r="D2466" s="135" t="s">
        <v>12050</v>
      </c>
      <c r="E2466" s="135" t="s">
        <v>51161</v>
      </c>
      <c r="F2466" s="135" t="s">
        <v>47173</v>
      </c>
      <c r="G2466" s="135" t="s">
        <v>43930</v>
      </c>
      <c r="H2466" s="135" t="s">
        <v>54824</v>
      </c>
      <c r="I2466" s="135" t="s">
        <v>51163</v>
      </c>
      <c r="J2466" s="135" t="s">
        <v>54830</v>
      </c>
      <c r="K2466" s="135" t="s">
        <v>51176</v>
      </c>
      <c r="L2466" s="135" t="s">
        <v>45700</v>
      </c>
      <c r="M2466" s="94" t="s">
        <v>43499</v>
      </c>
      <c r="N2466" s="115">
        <v>20</v>
      </c>
      <c r="O2466" s="115">
        <v>215</v>
      </c>
      <c r="P2466" s="140">
        <f t="shared" si="57"/>
        <v>4300</v>
      </c>
      <c r="Q2466" s="141" t="s">
        <v>12043</v>
      </c>
      <c r="R2466" s="141" t="s">
        <v>44901</v>
      </c>
      <c r="S2466" s="214" t="s">
        <v>38919</v>
      </c>
      <c r="T2466" s="109">
        <v>50</v>
      </c>
    </row>
    <row r="2467" spans="2:20" ht="15" customHeight="1">
      <c r="B2467" s="210" t="s">
        <v>54831</v>
      </c>
      <c r="C2467" s="135" t="s">
        <v>44743</v>
      </c>
      <c r="D2467" s="135" t="s">
        <v>12050</v>
      </c>
      <c r="E2467" s="135" t="s">
        <v>51161</v>
      </c>
      <c r="F2467" s="135" t="s">
        <v>47173</v>
      </c>
      <c r="G2467" s="135" t="s">
        <v>43930</v>
      </c>
      <c r="H2467" s="135" t="s">
        <v>54824</v>
      </c>
      <c r="I2467" s="135" t="s">
        <v>51163</v>
      </c>
      <c r="J2467" s="135" t="s">
        <v>54832</v>
      </c>
      <c r="K2467" s="135" t="s">
        <v>47186</v>
      </c>
      <c r="L2467" s="135" t="s">
        <v>45700</v>
      </c>
      <c r="M2467" s="94" t="s">
        <v>43499</v>
      </c>
      <c r="N2467" s="115">
        <v>30</v>
      </c>
      <c r="O2467" s="115">
        <v>235</v>
      </c>
      <c r="P2467" s="140">
        <f t="shared" si="57"/>
        <v>7050</v>
      </c>
      <c r="Q2467" s="141" t="s">
        <v>12043</v>
      </c>
      <c r="R2467" s="141" t="s">
        <v>44901</v>
      </c>
      <c r="S2467" s="214" t="s">
        <v>38919</v>
      </c>
      <c r="T2467" s="109">
        <v>50</v>
      </c>
    </row>
    <row r="2468" spans="2:20" ht="15" customHeight="1">
      <c r="B2468" s="210" t="s">
        <v>54833</v>
      </c>
      <c r="C2468" s="135" t="s">
        <v>44743</v>
      </c>
      <c r="D2468" s="135" t="s">
        <v>12050</v>
      </c>
      <c r="E2468" s="135" t="s">
        <v>51161</v>
      </c>
      <c r="F2468" s="135" t="s">
        <v>47173</v>
      </c>
      <c r="G2468" s="135" t="s">
        <v>43930</v>
      </c>
      <c r="H2468" s="135" t="s">
        <v>54824</v>
      </c>
      <c r="I2468" s="135" t="s">
        <v>51163</v>
      </c>
      <c r="J2468" s="135" t="s">
        <v>54834</v>
      </c>
      <c r="K2468" s="135" t="s">
        <v>54835</v>
      </c>
      <c r="L2468" s="135" t="s">
        <v>45700</v>
      </c>
      <c r="M2468" s="94" t="s">
        <v>43499</v>
      </c>
      <c r="N2468" s="115">
        <v>18</v>
      </c>
      <c r="O2468" s="115">
        <v>465</v>
      </c>
      <c r="P2468" s="140">
        <f t="shared" si="57"/>
        <v>8370</v>
      </c>
      <c r="Q2468" s="141" t="s">
        <v>12043</v>
      </c>
      <c r="R2468" s="141" t="s">
        <v>44901</v>
      </c>
      <c r="S2468" s="214" t="s">
        <v>38919</v>
      </c>
      <c r="T2468" s="109">
        <v>50</v>
      </c>
    </row>
    <row r="2469" spans="2:20" ht="15" customHeight="1">
      <c r="B2469" s="210" t="s">
        <v>54836</v>
      </c>
      <c r="C2469" s="299" t="s">
        <v>44743</v>
      </c>
      <c r="D2469" s="299" t="s">
        <v>12050</v>
      </c>
      <c r="E2469" s="299" t="s">
        <v>51188</v>
      </c>
      <c r="F2469" s="299" t="s">
        <v>51189</v>
      </c>
      <c r="G2469" s="299" t="s">
        <v>49171</v>
      </c>
      <c r="H2469" s="299" t="s">
        <v>51190</v>
      </c>
      <c r="I2469" s="299" t="s">
        <v>51191</v>
      </c>
      <c r="J2469" s="299" t="s">
        <v>54837</v>
      </c>
      <c r="K2469" s="299" t="s">
        <v>54838</v>
      </c>
      <c r="L2469" s="299" t="s">
        <v>45700</v>
      </c>
      <c r="M2469" s="300" t="s">
        <v>43871</v>
      </c>
      <c r="N2469" s="115">
        <v>2</v>
      </c>
      <c r="O2469" s="115">
        <v>1550</v>
      </c>
      <c r="P2469" s="140">
        <f t="shared" si="57"/>
        <v>3100</v>
      </c>
      <c r="Q2469" s="323" t="s">
        <v>12043</v>
      </c>
      <c r="R2469" s="141" t="s">
        <v>44901</v>
      </c>
      <c r="S2469" s="214" t="s">
        <v>38919</v>
      </c>
      <c r="T2469" s="109">
        <v>50</v>
      </c>
    </row>
    <row r="2470" spans="2:20" ht="15" customHeight="1">
      <c r="B2470" s="210" t="s">
        <v>54839</v>
      </c>
      <c r="C2470" s="299" t="s">
        <v>44743</v>
      </c>
      <c r="D2470" s="299" t="s">
        <v>12050</v>
      </c>
      <c r="E2470" s="299" t="s">
        <v>51188</v>
      </c>
      <c r="F2470" s="299" t="s">
        <v>49171</v>
      </c>
      <c r="G2470" s="299" t="s">
        <v>49171</v>
      </c>
      <c r="H2470" s="299" t="s">
        <v>51190</v>
      </c>
      <c r="I2470" s="299" t="s">
        <v>51191</v>
      </c>
      <c r="J2470" s="299" t="s">
        <v>54840</v>
      </c>
      <c r="K2470" s="299" t="s">
        <v>54841</v>
      </c>
      <c r="L2470" s="299" t="s">
        <v>45700</v>
      </c>
      <c r="M2470" s="300" t="s">
        <v>43871</v>
      </c>
      <c r="N2470" s="115">
        <v>15</v>
      </c>
      <c r="O2470" s="115">
        <v>1650</v>
      </c>
      <c r="P2470" s="140">
        <f t="shared" si="57"/>
        <v>24750</v>
      </c>
      <c r="Q2470" s="323" t="s">
        <v>12043</v>
      </c>
      <c r="R2470" s="141" t="s">
        <v>44901</v>
      </c>
      <c r="S2470" s="214" t="s">
        <v>38919</v>
      </c>
      <c r="T2470" s="109">
        <v>50</v>
      </c>
    </row>
    <row r="2471" spans="2:20" ht="15" customHeight="1">
      <c r="B2471" s="210" t="s">
        <v>54842</v>
      </c>
      <c r="C2471" s="135" t="s">
        <v>44743</v>
      </c>
      <c r="D2471" s="135" t="s">
        <v>12050</v>
      </c>
      <c r="E2471" s="135" t="s">
        <v>51264</v>
      </c>
      <c r="F2471" s="135" t="s">
        <v>52801</v>
      </c>
      <c r="G2471" s="135" t="s">
        <v>51266</v>
      </c>
      <c r="H2471" s="135" t="s">
        <v>54843</v>
      </c>
      <c r="I2471" s="135" t="s">
        <v>51268</v>
      </c>
      <c r="J2471" s="135" t="s">
        <v>54844</v>
      </c>
      <c r="K2471" s="135" t="s">
        <v>54845</v>
      </c>
      <c r="L2471" s="135" t="s">
        <v>45700</v>
      </c>
      <c r="M2471" s="94" t="s">
        <v>43499</v>
      </c>
      <c r="N2471" s="115">
        <v>4</v>
      </c>
      <c r="O2471" s="115">
        <v>200000</v>
      </c>
      <c r="P2471" s="140">
        <f t="shared" si="57"/>
        <v>800000</v>
      </c>
      <c r="Q2471" s="109" t="s">
        <v>12043</v>
      </c>
      <c r="R2471" s="141" t="s">
        <v>44901</v>
      </c>
      <c r="S2471" s="214" t="s">
        <v>38919</v>
      </c>
      <c r="T2471" s="109">
        <v>50</v>
      </c>
    </row>
    <row r="2472" spans="2:20" ht="15" customHeight="1">
      <c r="B2472" s="210" t="s">
        <v>54846</v>
      </c>
      <c r="C2472" s="135" t="s">
        <v>44743</v>
      </c>
      <c r="D2472" s="135" t="s">
        <v>12050</v>
      </c>
      <c r="E2472" s="135" t="s">
        <v>51225</v>
      </c>
      <c r="F2472" s="135" t="s">
        <v>54847</v>
      </c>
      <c r="G2472" s="135" t="s">
        <v>47198</v>
      </c>
      <c r="H2472" s="135" t="s">
        <v>54848</v>
      </c>
      <c r="I2472" s="135" t="s">
        <v>51228</v>
      </c>
      <c r="J2472" s="135" t="s">
        <v>54849</v>
      </c>
      <c r="K2472" s="135" t="s">
        <v>54850</v>
      </c>
      <c r="L2472" s="135" t="s">
        <v>45700</v>
      </c>
      <c r="M2472" s="94" t="s">
        <v>43499</v>
      </c>
      <c r="N2472" s="115">
        <v>2</v>
      </c>
      <c r="O2472" s="115">
        <v>31000</v>
      </c>
      <c r="P2472" s="140">
        <f t="shared" si="57"/>
        <v>62000</v>
      </c>
      <c r="Q2472" s="109" t="s">
        <v>12043</v>
      </c>
      <c r="R2472" s="141" t="s">
        <v>44901</v>
      </c>
      <c r="S2472" s="214" t="s">
        <v>38919</v>
      </c>
      <c r="T2472" s="109">
        <v>50</v>
      </c>
    </row>
    <row r="2473" spans="2:20" ht="15" customHeight="1">
      <c r="B2473" s="210" t="s">
        <v>54851</v>
      </c>
      <c r="C2473" s="135" t="s">
        <v>44743</v>
      </c>
      <c r="D2473" s="135" t="s">
        <v>12050</v>
      </c>
      <c r="E2473" s="135" t="s">
        <v>51235</v>
      </c>
      <c r="F2473" s="135" t="s">
        <v>51236</v>
      </c>
      <c r="G2473" s="135" t="s">
        <v>50374</v>
      </c>
      <c r="H2473" s="135" t="s">
        <v>54852</v>
      </c>
      <c r="I2473" s="135" t="s">
        <v>51238</v>
      </c>
      <c r="J2473" s="135" t="s">
        <v>54853</v>
      </c>
      <c r="K2473" s="135" t="s">
        <v>54854</v>
      </c>
      <c r="L2473" s="135" t="s">
        <v>45700</v>
      </c>
      <c r="M2473" s="94" t="s">
        <v>43499</v>
      </c>
      <c r="N2473" s="115">
        <v>5</v>
      </c>
      <c r="O2473" s="115">
        <v>12200</v>
      </c>
      <c r="P2473" s="140">
        <f t="shared" si="57"/>
        <v>61000</v>
      </c>
      <c r="Q2473" s="109" t="s">
        <v>12043</v>
      </c>
      <c r="R2473" s="141" t="s">
        <v>44901</v>
      </c>
      <c r="S2473" s="214" t="s">
        <v>38919</v>
      </c>
      <c r="T2473" s="109">
        <v>50</v>
      </c>
    </row>
    <row r="2474" spans="2:20" ht="15" customHeight="1">
      <c r="B2474" s="210" t="s">
        <v>54855</v>
      </c>
      <c r="C2474" s="135" t="s">
        <v>44743</v>
      </c>
      <c r="D2474" s="135" t="s">
        <v>12050</v>
      </c>
      <c r="E2474" s="135" t="s">
        <v>51244</v>
      </c>
      <c r="F2474" s="135" t="s">
        <v>47211</v>
      </c>
      <c r="G2474" s="135" t="s">
        <v>47212</v>
      </c>
      <c r="H2474" s="135" t="s">
        <v>54856</v>
      </c>
      <c r="I2474" s="135" t="s">
        <v>51246</v>
      </c>
      <c r="J2474" s="135" t="s">
        <v>54857</v>
      </c>
      <c r="K2474" s="135" t="s">
        <v>51247</v>
      </c>
      <c r="L2474" s="135" t="s">
        <v>45700</v>
      </c>
      <c r="M2474" s="94" t="s">
        <v>43499</v>
      </c>
      <c r="N2474" s="115">
        <v>50</v>
      </c>
      <c r="O2474" s="115">
        <v>330</v>
      </c>
      <c r="P2474" s="140">
        <f t="shared" si="57"/>
        <v>16500</v>
      </c>
      <c r="Q2474" s="109" t="s">
        <v>12043</v>
      </c>
      <c r="R2474" s="141" t="s">
        <v>44901</v>
      </c>
      <c r="S2474" s="214" t="s">
        <v>38919</v>
      </c>
      <c r="T2474" s="109">
        <v>50</v>
      </c>
    </row>
    <row r="2475" spans="2:20" ht="15" customHeight="1">
      <c r="B2475" s="210" t="s">
        <v>54858</v>
      </c>
      <c r="C2475" s="135" t="s">
        <v>44743</v>
      </c>
      <c r="D2475" s="135" t="s">
        <v>12050</v>
      </c>
      <c r="E2475" s="135" t="s">
        <v>51244</v>
      </c>
      <c r="F2475" s="135" t="s">
        <v>47211</v>
      </c>
      <c r="G2475" s="135" t="s">
        <v>47212</v>
      </c>
      <c r="H2475" s="135" t="s">
        <v>54856</v>
      </c>
      <c r="I2475" s="135" t="s">
        <v>51246</v>
      </c>
      <c r="J2475" s="135" t="s">
        <v>51250</v>
      </c>
      <c r="K2475" s="135" t="s">
        <v>51250</v>
      </c>
      <c r="L2475" s="135" t="s">
        <v>45700</v>
      </c>
      <c r="M2475" s="94" t="s">
        <v>43499</v>
      </c>
      <c r="N2475" s="115">
        <v>50</v>
      </c>
      <c r="O2475" s="115">
        <v>350</v>
      </c>
      <c r="P2475" s="140">
        <f t="shared" si="57"/>
        <v>17500</v>
      </c>
      <c r="Q2475" s="109" t="s">
        <v>12043</v>
      </c>
      <c r="R2475" s="141" t="s">
        <v>44901</v>
      </c>
      <c r="S2475" s="214" t="s">
        <v>38919</v>
      </c>
      <c r="T2475" s="109">
        <v>50</v>
      </c>
    </row>
    <row r="2476" spans="2:20" ht="15" customHeight="1">
      <c r="B2476" s="210" t="s">
        <v>54859</v>
      </c>
      <c r="C2476" s="135" t="s">
        <v>44743</v>
      </c>
      <c r="D2476" s="135" t="s">
        <v>12050</v>
      </c>
      <c r="E2476" s="135" t="s">
        <v>51256</v>
      </c>
      <c r="F2476" s="135" t="s">
        <v>51257</v>
      </c>
      <c r="G2476" s="135" t="s">
        <v>51258</v>
      </c>
      <c r="H2476" s="135" t="s">
        <v>51259</v>
      </c>
      <c r="I2476" s="135" t="s">
        <v>51260</v>
      </c>
      <c r="J2476" s="135" t="s">
        <v>54860</v>
      </c>
      <c r="K2476" s="135" t="s">
        <v>54861</v>
      </c>
      <c r="L2476" s="135" t="s">
        <v>45700</v>
      </c>
      <c r="M2476" s="94" t="s">
        <v>43499</v>
      </c>
      <c r="N2476" s="115">
        <v>400</v>
      </c>
      <c r="O2476" s="115">
        <v>5</v>
      </c>
      <c r="P2476" s="140">
        <f t="shared" si="57"/>
        <v>2000</v>
      </c>
      <c r="Q2476" s="109" t="s">
        <v>12043</v>
      </c>
      <c r="R2476" s="141" t="s">
        <v>44901</v>
      </c>
      <c r="S2476" s="214" t="s">
        <v>38919</v>
      </c>
      <c r="T2476" s="109">
        <v>50</v>
      </c>
    </row>
    <row r="2477" spans="2:20" ht="15" customHeight="1">
      <c r="B2477" s="210" t="s">
        <v>54862</v>
      </c>
      <c r="C2477" s="135" t="s">
        <v>44743</v>
      </c>
      <c r="D2477" s="135" t="s">
        <v>12050</v>
      </c>
      <c r="E2477" s="135" t="s">
        <v>48445</v>
      </c>
      <c r="F2477" s="135" t="s">
        <v>49959</v>
      </c>
      <c r="G2477" s="135" t="s">
        <v>48447</v>
      </c>
      <c r="H2477" s="135" t="s">
        <v>48448</v>
      </c>
      <c r="I2477" s="135" t="s">
        <v>48449</v>
      </c>
      <c r="J2477" s="135" t="s">
        <v>54863</v>
      </c>
      <c r="K2477" s="135" t="s">
        <v>54864</v>
      </c>
      <c r="L2477" s="135" t="s">
        <v>45700</v>
      </c>
      <c r="M2477" s="94" t="s">
        <v>47340</v>
      </c>
      <c r="N2477" s="115">
        <v>10</v>
      </c>
      <c r="O2477" s="115">
        <v>290</v>
      </c>
      <c r="P2477" s="140">
        <f t="shared" si="57"/>
        <v>2900</v>
      </c>
      <c r="Q2477" s="109" t="s">
        <v>12043</v>
      </c>
      <c r="R2477" s="141" t="s">
        <v>44901</v>
      </c>
      <c r="S2477" s="214" t="s">
        <v>38919</v>
      </c>
      <c r="T2477" s="109">
        <v>50</v>
      </c>
    </row>
    <row r="2478" spans="2:20" ht="15" customHeight="1">
      <c r="B2478" s="210" t="s">
        <v>54865</v>
      </c>
      <c r="C2478" s="135" t="s">
        <v>44743</v>
      </c>
      <c r="D2478" s="135" t="s">
        <v>12050</v>
      </c>
      <c r="E2478" s="135" t="s">
        <v>54866</v>
      </c>
      <c r="F2478" s="135" t="s">
        <v>54867</v>
      </c>
      <c r="G2478" s="135" t="s">
        <v>54868</v>
      </c>
      <c r="H2478" s="135" t="s">
        <v>54869</v>
      </c>
      <c r="I2478" s="135" t="s">
        <v>54870</v>
      </c>
      <c r="J2478" s="135" t="s">
        <v>54871</v>
      </c>
      <c r="K2478" s="135" t="s">
        <v>54871</v>
      </c>
      <c r="L2478" s="135" t="s">
        <v>45700</v>
      </c>
      <c r="M2478" s="94" t="s">
        <v>43499</v>
      </c>
      <c r="N2478" s="115">
        <v>2</v>
      </c>
      <c r="O2478" s="115">
        <v>45000</v>
      </c>
      <c r="P2478" s="140">
        <f t="shared" si="57"/>
        <v>90000</v>
      </c>
      <c r="Q2478" s="109" t="s">
        <v>12043</v>
      </c>
      <c r="R2478" s="141" t="s">
        <v>44901</v>
      </c>
      <c r="S2478" s="214" t="s">
        <v>38919</v>
      </c>
      <c r="T2478" s="109">
        <v>50</v>
      </c>
    </row>
    <row r="2479" spans="2:20" ht="15" customHeight="1">
      <c r="B2479" s="210" t="s">
        <v>54872</v>
      </c>
      <c r="C2479" s="135" t="s">
        <v>44743</v>
      </c>
      <c r="D2479" s="135" t="s">
        <v>12050</v>
      </c>
      <c r="E2479" s="135" t="s">
        <v>49950</v>
      </c>
      <c r="F2479" s="135" t="s">
        <v>49951</v>
      </c>
      <c r="G2479" s="135" t="s">
        <v>49952</v>
      </c>
      <c r="H2479" s="135" t="s">
        <v>49953</v>
      </c>
      <c r="I2479" s="135" t="s">
        <v>49954</v>
      </c>
      <c r="J2479" s="135" t="s">
        <v>54873</v>
      </c>
      <c r="K2479" s="135" t="s">
        <v>54874</v>
      </c>
      <c r="L2479" s="135" t="s">
        <v>45700</v>
      </c>
      <c r="M2479" s="94" t="s">
        <v>43499</v>
      </c>
      <c r="N2479" s="115">
        <v>100</v>
      </c>
      <c r="O2479" s="115">
        <v>95</v>
      </c>
      <c r="P2479" s="140">
        <f t="shared" si="57"/>
        <v>9500</v>
      </c>
      <c r="Q2479" s="109" t="s">
        <v>12043</v>
      </c>
      <c r="R2479" s="141" t="s">
        <v>44901</v>
      </c>
      <c r="S2479" s="214" t="s">
        <v>38919</v>
      </c>
      <c r="T2479" s="109">
        <v>50</v>
      </c>
    </row>
    <row r="2480" spans="2:20" ht="15" customHeight="1">
      <c r="B2480" s="210" t="s">
        <v>54875</v>
      </c>
      <c r="C2480" s="135" t="s">
        <v>44743</v>
      </c>
      <c r="D2480" s="135" t="s">
        <v>12050</v>
      </c>
      <c r="E2480" s="135" t="s">
        <v>49950</v>
      </c>
      <c r="F2480" s="135" t="s">
        <v>49951</v>
      </c>
      <c r="G2480" s="135" t="s">
        <v>49952</v>
      </c>
      <c r="H2480" s="135" t="s">
        <v>49953</v>
      </c>
      <c r="I2480" s="135" t="s">
        <v>49954</v>
      </c>
      <c r="J2480" s="135" t="s">
        <v>54876</v>
      </c>
      <c r="K2480" s="135" t="s">
        <v>54877</v>
      </c>
      <c r="L2480" s="135" t="s">
        <v>45700</v>
      </c>
      <c r="M2480" s="94" t="s">
        <v>43499</v>
      </c>
      <c r="N2480" s="115">
        <v>100</v>
      </c>
      <c r="O2480" s="115">
        <v>135</v>
      </c>
      <c r="P2480" s="140">
        <f t="shared" si="57"/>
        <v>13500</v>
      </c>
      <c r="Q2480" s="109" t="s">
        <v>12043</v>
      </c>
      <c r="R2480" s="141" t="s">
        <v>44901</v>
      </c>
      <c r="S2480" s="214" t="s">
        <v>38919</v>
      </c>
      <c r="T2480" s="109">
        <v>50</v>
      </c>
    </row>
    <row r="2481" spans="2:20" ht="15" customHeight="1">
      <c r="B2481" s="210" t="s">
        <v>54878</v>
      </c>
      <c r="C2481" s="135" t="s">
        <v>44743</v>
      </c>
      <c r="D2481" s="135" t="s">
        <v>12050</v>
      </c>
      <c r="E2481" s="135" t="s">
        <v>49950</v>
      </c>
      <c r="F2481" s="135" t="s">
        <v>49951</v>
      </c>
      <c r="G2481" s="135" t="s">
        <v>49952</v>
      </c>
      <c r="H2481" s="135" t="s">
        <v>49953</v>
      </c>
      <c r="I2481" s="135" t="s">
        <v>49954</v>
      </c>
      <c r="J2481" s="135" t="s">
        <v>54879</v>
      </c>
      <c r="K2481" s="135" t="s">
        <v>54880</v>
      </c>
      <c r="L2481" s="135" t="s">
        <v>45700</v>
      </c>
      <c r="M2481" s="94" t="s">
        <v>43499</v>
      </c>
      <c r="N2481" s="115">
        <v>100</v>
      </c>
      <c r="O2481" s="115">
        <v>210</v>
      </c>
      <c r="P2481" s="140">
        <f t="shared" si="57"/>
        <v>21000</v>
      </c>
      <c r="Q2481" s="109" t="s">
        <v>12043</v>
      </c>
      <c r="R2481" s="141" t="s">
        <v>44901</v>
      </c>
      <c r="S2481" s="214" t="s">
        <v>38919</v>
      </c>
      <c r="T2481" s="109">
        <v>50</v>
      </c>
    </row>
    <row r="2482" spans="2:20" ht="15" customHeight="1">
      <c r="B2482" s="210" t="s">
        <v>54881</v>
      </c>
      <c r="C2482" s="135" t="s">
        <v>44743</v>
      </c>
      <c r="D2482" s="135" t="s">
        <v>12050</v>
      </c>
      <c r="E2482" s="135" t="s">
        <v>54882</v>
      </c>
      <c r="F2482" s="135" t="s">
        <v>54883</v>
      </c>
      <c r="G2482" s="135" t="s">
        <v>47106</v>
      </c>
      <c r="H2482" s="135" t="s">
        <v>54884</v>
      </c>
      <c r="I2482" s="135" t="s">
        <v>54885</v>
      </c>
      <c r="J2482" s="135" t="s">
        <v>54886</v>
      </c>
      <c r="K2482" s="135" t="s">
        <v>54887</v>
      </c>
      <c r="L2482" s="135" t="s">
        <v>45700</v>
      </c>
      <c r="M2482" s="94" t="s">
        <v>43499</v>
      </c>
      <c r="N2482" s="115">
        <v>4</v>
      </c>
      <c r="O2482" s="115">
        <v>630</v>
      </c>
      <c r="P2482" s="140">
        <f t="shared" si="57"/>
        <v>2520</v>
      </c>
      <c r="Q2482" s="109" t="s">
        <v>12043</v>
      </c>
      <c r="R2482" s="141" t="s">
        <v>44901</v>
      </c>
      <c r="S2482" s="214" t="s">
        <v>38919</v>
      </c>
      <c r="T2482" s="109">
        <v>50</v>
      </c>
    </row>
    <row r="2483" spans="2:20" ht="15" customHeight="1">
      <c r="B2483" s="210" t="s">
        <v>54888</v>
      </c>
      <c r="C2483" s="135" t="s">
        <v>44743</v>
      </c>
      <c r="D2483" s="135" t="s">
        <v>12050</v>
      </c>
      <c r="E2483" s="400" t="s">
        <v>49895</v>
      </c>
      <c r="F2483" s="135" t="s">
        <v>54889</v>
      </c>
      <c r="G2483" s="135" t="s">
        <v>49897</v>
      </c>
      <c r="H2483" s="135" t="s">
        <v>54890</v>
      </c>
      <c r="I2483" s="135" t="s">
        <v>49899</v>
      </c>
      <c r="J2483" s="135" t="s">
        <v>54891</v>
      </c>
      <c r="K2483" s="135" t="s">
        <v>54892</v>
      </c>
      <c r="L2483" s="135" t="s">
        <v>45700</v>
      </c>
      <c r="M2483" s="94" t="s">
        <v>43499</v>
      </c>
      <c r="N2483" s="115">
        <v>10</v>
      </c>
      <c r="O2483" s="115">
        <v>550</v>
      </c>
      <c r="P2483" s="140">
        <f t="shared" si="57"/>
        <v>5500</v>
      </c>
      <c r="Q2483" s="109" t="s">
        <v>12043</v>
      </c>
      <c r="R2483" s="141" t="s">
        <v>44901</v>
      </c>
      <c r="S2483" s="214" t="s">
        <v>38919</v>
      </c>
      <c r="T2483" s="109">
        <v>50</v>
      </c>
    </row>
    <row r="2484" spans="2:20" ht="15" customHeight="1">
      <c r="B2484" s="210" t="s">
        <v>54893</v>
      </c>
      <c r="C2484" s="135" t="s">
        <v>44743</v>
      </c>
      <c r="D2484" s="135" t="s">
        <v>12050</v>
      </c>
      <c r="E2484" s="135" t="s">
        <v>51301</v>
      </c>
      <c r="F2484" s="135" t="s">
        <v>47226</v>
      </c>
      <c r="G2484" s="135" t="s">
        <v>47227</v>
      </c>
      <c r="H2484" s="135" t="s">
        <v>54894</v>
      </c>
      <c r="I2484" s="135" t="s">
        <v>51303</v>
      </c>
      <c r="J2484" s="135" t="s">
        <v>54895</v>
      </c>
      <c r="K2484" s="135" t="s">
        <v>54896</v>
      </c>
      <c r="L2484" s="210" t="s">
        <v>46142</v>
      </c>
      <c r="M2484" s="94" t="s">
        <v>43499</v>
      </c>
      <c r="N2484" s="115">
        <v>5</v>
      </c>
      <c r="O2484" s="115">
        <v>2350</v>
      </c>
      <c r="P2484" s="140">
        <f t="shared" si="57"/>
        <v>11750</v>
      </c>
      <c r="Q2484" s="109" t="s">
        <v>12043</v>
      </c>
      <c r="R2484" s="109" t="s">
        <v>43759</v>
      </c>
      <c r="S2484" s="214" t="s">
        <v>38919</v>
      </c>
      <c r="T2484" s="109">
        <v>50</v>
      </c>
    </row>
    <row r="2485" spans="2:20" ht="15" customHeight="1">
      <c r="B2485" s="210" t="s">
        <v>54897</v>
      </c>
      <c r="C2485" s="135" t="s">
        <v>44743</v>
      </c>
      <c r="D2485" s="135" t="s">
        <v>12050</v>
      </c>
      <c r="E2485" s="135" t="s">
        <v>51307</v>
      </c>
      <c r="F2485" s="135" t="s">
        <v>47226</v>
      </c>
      <c r="G2485" s="135" t="s">
        <v>47227</v>
      </c>
      <c r="H2485" s="135" t="s">
        <v>51302</v>
      </c>
      <c r="I2485" s="135" t="s">
        <v>51309</v>
      </c>
      <c r="J2485" s="135" t="s">
        <v>54898</v>
      </c>
      <c r="K2485" s="135" t="s">
        <v>54899</v>
      </c>
      <c r="L2485" s="210" t="s">
        <v>46142</v>
      </c>
      <c r="M2485" s="94" t="s">
        <v>43499</v>
      </c>
      <c r="N2485" s="115">
        <v>55</v>
      </c>
      <c r="O2485" s="115">
        <v>420</v>
      </c>
      <c r="P2485" s="140">
        <f t="shared" si="57"/>
        <v>23100</v>
      </c>
      <c r="Q2485" s="109" t="s">
        <v>12043</v>
      </c>
      <c r="R2485" s="109" t="s">
        <v>43759</v>
      </c>
      <c r="S2485" s="214" t="s">
        <v>38919</v>
      </c>
      <c r="T2485" s="109">
        <v>50</v>
      </c>
    </row>
    <row r="2486" spans="2:20" ht="15" customHeight="1">
      <c r="B2486" s="210" t="s">
        <v>54900</v>
      </c>
      <c r="C2486" s="135" t="s">
        <v>44743</v>
      </c>
      <c r="D2486" s="135" t="s">
        <v>12050</v>
      </c>
      <c r="E2486" s="135" t="s">
        <v>51313</v>
      </c>
      <c r="F2486" s="135" t="s">
        <v>47226</v>
      </c>
      <c r="G2486" s="135" t="s">
        <v>47227</v>
      </c>
      <c r="H2486" s="135" t="s">
        <v>54901</v>
      </c>
      <c r="I2486" s="135" t="s">
        <v>51315</v>
      </c>
      <c r="J2486" s="135" t="s">
        <v>54902</v>
      </c>
      <c r="K2486" s="135" t="s">
        <v>54903</v>
      </c>
      <c r="L2486" s="210" t="s">
        <v>46142</v>
      </c>
      <c r="M2486" s="94" t="s">
        <v>43499</v>
      </c>
      <c r="N2486" s="115">
        <v>50</v>
      </c>
      <c r="O2486" s="115">
        <v>400</v>
      </c>
      <c r="P2486" s="140">
        <f t="shared" si="57"/>
        <v>20000</v>
      </c>
      <c r="Q2486" s="109" t="s">
        <v>12043</v>
      </c>
      <c r="R2486" s="109" t="s">
        <v>43759</v>
      </c>
      <c r="S2486" s="214" t="s">
        <v>38919</v>
      </c>
      <c r="T2486" s="109">
        <v>50</v>
      </c>
    </row>
    <row r="2487" spans="2:20" ht="15" customHeight="1">
      <c r="B2487" s="210" t="s">
        <v>54904</v>
      </c>
      <c r="C2487" s="135" t="s">
        <v>44743</v>
      </c>
      <c r="D2487" s="135" t="s">
        <v>12050</v>
      </c>
      <c r="E2487" s="135" t="s">
        <v>51301</v>
      </c>
      <c r="F2487" s="135" t="s">
        <v>47226</v>
      </c>
      <c r="G2487" s="135" t="s">
        <v>47227</v>
      </c>
      <c r="H2487" s="135" t="s">
        <v>51302</v>
      </c>
      <c r="I2487" s="135" t="s">
        <v>51303</v>
      </c>
      <c r="J2487" s="135" t="s">
        <v>54905</v>
      </c>
      <c r="K2487" s="135" t="s">
        <v>54906</v>
      </c>
      <c r="L2487" s="210" t="s">
        <v>46142</v>
      </c>
      <c r="M2487" s="94" t="s">
        <v>43499</v>
      </c>
      <c r="N2487" s="115">
        <v>2</v>
      </c>
      <c r="O2487" s="115">
        <v>110000</v>
      </c>
      <c r="P2487" s="140">
        <f t="shared" si="57"/>
        <v>220000</v>
      </c>
      <c r="Q2487" s="109" t="s">
        <v>12043</v>
      </c>
      <c r="R2487" s="109" t="s">
        <v>43759</v>
      </c>
      <c r="S2487" s="214" t="s">
        <v>38919</v>
      </c>
      <c r="T2487" s="109">
        <v>50</v>
      </c>
    </row>
    <row r="2488" spans="2:20" ht="15" customHeight="1">
      <c r="B2488" s="210" t="s">
        <v>54907</v>
      </c>
      <c r="C2488" s="135" t="s">
        <v>44743</v>
      </c>
      <c r="D2488" s="135" t="s">
        <v>12050</v>
      </c>
      <c r="E2488" s="135" t="s">
        <v>51347</v>
      </c>
      <c r="F2488" s="135" t="s">
        <v>49977</v>
      </c>
      <c r="G2488" s="135" t="s">
        <v>44929</v>
      </c>
      <c r="H2488" s="135" t="s">
        <v>54908</v>
      </c>
      <c r="I2488" s="135" t="s">
        <v>51349</v>
      </c>
      <c r="J2488" s="135" t="s">
        <v>54909</v>
      </c>
      <c r="K2488" s="135" t="s">
        <v>54909</v>
      </c>
      <c r="L2488" s="210" t="s">
        <v>46139</v>
      </c>
      <c r="M2488" s="94" t="s">
        <v>43499</v>
      </c>
      <c r="N2488" s="115">
        <v>188</v>
      </c>
      <c r="O2488" s="115">
        <v>126400</v>
      </c>
      <c r="P2488" s="140">
        <v>0</v>
      </c>
      <c r="Q2488" s="109" t="s">
        <v>12043</v>
      </c>
      <c r="R2488" s="109" t="s">
        <v>43759</v>
      </c>
      <c r="S2488" s="214" t="s">
        <v>38919</v>
      </c>
      <c r="T2488" s="109">
        <v>50</v>
      </c>
    </row>
    <row r="2489" spans="2:20" ht="15" customHeight="1">
      <c r="B2489" s="210" t="s">
        <v>56441</v>
      </c>
      <c r="C2489" s="421" t="s">
        <v>44743</v>
      </c>
      <c r="D2489" s="421" t="s">
        <v>12050</v>
      </c>
      <c r="E2489" s="135" t="s">
        <v>51347</v>
      </c>
      <c r="F2489" s="135" t="s">
        <v>49977</v>
      </c>
      <c r="G2489" s="135" t="s">
        <v>44929</v>
      </c>
      <c r="H2489" s="135" t="s">
        <v>54908</v>
      </c>
      <c r="I2489" s="135" t="s">
        <v>51349</v>
      </c>
      <c r="J2489" s="135" t="s">
        <v>54909</v>
      </c>
      <c r="K2489" s="135" t="s">
        <v>56442</v>
      </c>
      <c r="L2489" s="210" t="s">
        <v>46139</v>
      </c>
      <c r="M2489" s="267" t="s">
        <v>43499</v>
      </c>
      <c r="N2489" s="115">
        <v>273</v>
      </c>
      <c r="O2489" s="136">
        <v>35400</v>
      </c>
      <c r="P2489" s="121">
        <f t="shared" ref="P2489" si="58">IFERROR(N2489*O2489,0)</f>
        <v>9664200</v>
      </c>
      <c r="Q2489" s="89" t="s">
        <v>12044</v>
      </c>
      <c r="R2489" s="266" t="s">
        <v>43759</v>
      </c>
      <c r="S2489" s="266">
        <v>591010000</v>
      </c>
      <c r="T2489" s="266">
        <v>50</v>
      </c>
    </row>
    <row r="2490" spans="2:20" ht="15" customHeight="1">
      <c r="B2490" s="210" t="s">
        <v>54910</v>
      </c>
      <c r="C2490" s="135" t="s">
        <v>44743</v>
      </c>
      <c r="D2490" s="135" t="s">
        <v>12050</v>
      </c>
      <c r="E2490" s="135" t="s">
        <v>51347</v>
      </c>
      <c r="F2490" s="135" t="s">
        <v>49977</v>
      </c>
      <c r="G2490" s="135" t="s">
        <v>44929</v>
      </c>
      <c r="H2490" s="135" t="s">
        <v>54908</v>
      </c>
      <c r="I2490" s="135" t="s">
        <v>51349</v>
      </c>
      <c r="J2490" s="135" t="s">
        <v>54911</v>
      </c>
      <c r="K2490" s="135" t="s">
        <v>54911</v>
      </c>
      <c r="L2490" s="210" t="s">
        <v>46139</v>
      </c>
      <c r="M2490" s="94" t="s">
        <v>43499</v>
      </c>
      <c r="N2490" s="115">
        <v>34</v>
      </c>
      <c r="O2490" s="115">
        <v>86350</v>
      </c>
      <c r="P2490" s="140">
        <f t="shared" si="57"/>
        <v>2935900</v>
      </c>
      <c r="Q2490" s="109" t="s">
        <v>12043</v>
      </c>
      <c r="R2490" s="109" t="s">
        <v>43759</v>
      </c>
      <c r="S2490" s="214" t="s">
        <v>38919</v>
      </c>
      <c r="T2490" s="109">
        <v>50</v>
      </c>
    </row>
    <row r="2491" spans="2:20" ht="15" customHeight="1">
      <c r="B2491" s="210" t="s">
        <v>54912</v>
      </c>
      <c r="C2491" s="135" t="s">
        <v>44743</v>
      </c>
      <c r="D2491" s="135" t="s">
        <v>12050</v>
      </c>
      <c r="E2491" s="135" t="s">
        <v>51347</v>
      </c>
      <c r="F2491" s="135" t="s">
        <v>49977</v>
      </c>
      <c r="G2491" s="135" t="s">
        <v>44929</v>
      </c>
      <c r="H2491" s="135" t="s">
        <v>54908</v>
      </c>
      <c r="I2491" s="135" t="s">
        <v>51349</v>
      </c>
      <c r="J2491" s="135" t="s">
        <v>54913</v>
      </c>
      <c r="K2491" s="135" t="s">
        <v>54913</v>
      </c>
      <c r="L2491" s="210" t="s">
        <v>46139</v>
      </c>
      <c r="M2491" s="94" t="s">
        <v>43499</v>
      </c>
      <c r="N2491" s="115">
        <v>7</v>
      </c>
      <c r="O2491" s="115">
        <v>135950</v>
      </c>
      <c r="P2491" s="140">
        <f t="shared" si="57"/>
        <v>951650</v>
      </c>
      <c r="Q2491" s="109" t="s">
        <v>12043</v>
      </c>
      <c r="R2491" s="109" t="s">
        <v>43759</v>
      </c>
      <c r="S2491" s="214" t="s">
        <v>38919</v>
      </c>
      <c r="T2491" s="109">
        <v>50</v>
      </c>
    </row>
    <row r="2492" spans="2:20" ht="15" customHeight="1">
      <c r="B2492" s="210" t="s">
        <v>54914</v>
      </c>
      <c r="C2492" s="135" t="s">
        <v>44743</v>
      </c>
      <c r="D2492" s="135" t="s">
        <v>12050</v>
      </c>
      <c r="E2492" s="299" t="s">
        <v>48508</v>
      </c>
      <c r="F2492" s="299" t="s">
        <v>44785</v>
      </c>
      <c r="G2492" s="299" t="s">
        <v>44785</v>
      </c>
      <c r="H2492" s="299" t="s">
        <v>48509</v>
      </c>
      <c r="I2492" s="299" t="s">
        <v>48509</v>
      </c>
      <c r="J2492" s="299" t="s">
        <v>54915</v>
      </c>
      <c r="K2492" s="299" t="s">
        <v>54916</v>
      </c>
      <c r="L2492" s="210" t="s">
        <v>46139</v>
      </c>
      <c r="M2492" s="94" t="s">
        <v>47170</v>
      </c>
      <c r="N2492" s="115">
        <v>1500</v>
      </c>
      <c r="O2492" s="115">
        <v>160</v>
      </c>
      <c r="P2492" s="140">
        <f t="shared" si="57"/>
        <v>240000</v>
      </c>
      <c r="Q2492" s="109" t="s">
        <v>12043</v>
      </c>
      <c r="R2492" s="109" t="s">
        <v>48283</v>
      </c>
      <c r="S2492" s="214" t="s">
        <v>38919</v>
      </c>
      <c r="T2492" s="109">
        <v>50</v>
      </c>
    </row>
    <row r="2493" spans="2:20" ht="15" customHeight="1">
      <c r="B2493" s="210" t="s">
        <v>54917</v>
      </c>
      <c r="C2493" s="135" t="s">
        <v>44743</v>
      </c>
      <c r="D2493" s="135" t="s">
        <v>12050</v>
      </c>
      <c r="E2493" s="299" t="s">
        <v>54918</v>
      </c>
      <c r="F2493" s="299" t="s">
        <v>44785</v>
      </c>
      <c r="G2493" s="299" t="s">
        <v>44785</v>
      </c>
      <c r="H2493" s="299" t="s">
        <v>54919</v>
      </c>
      <c r="I2493" s="299" t="s">
        <v>54919</v>
      </c>
      <c r="J2493" s="299" t="s">
        <v>54920</v>
      </c>
      <c r="K2493" s="299" t="s">
        <v>54920</v>
      </c>
      <c r="L2493" s="210" t="s">
        <v>46139</v>
      </c>
      <c r="M2493" s="94" t="s">
        <v>47170</v>
      </c>
      <c r="N2493" s="115">
        <v>300</v>
      </c>
      <c r="O2493" s="115">
        <v>240</v>
      </c>
      <c r="P2493" s="140">
        <f t="shared" si="57"/>
        <v>72000</v>
      </c>
      <c r="Q2493" s="109" t="s">
        <v>12043</v>
      </c>
      <c r="R2493" s="109" t="s">
        <v>48283</v>
      </c>
      <c r="S2493" s="214" t="s">
        <v>38919</v>
      </c>
      <c r="T2493" s="109">
        <v>50</v>
      </c>
    </row>
    <row r="2494" spans="2:20" ht="15" customHeight="1">
      <c r="B2494" s="210" t="s">
        <v>54921</v>
      </c>
      <c r="C2494" s="135" t="s">
        <v>44743</v>
      </c>
      <c r="D2494" s="135" t="s">
        <v>12050</v>
      </c>
      <c r="E2494" s="299" t="s">
        <v>54922</v>
      </c>
      <c r="F2494" s="299" t="s">
        <v>44785</v>
      </c>
      <c r="G2494" s="299" t="s">
        <v>44785</v>
      </c>
      <c r="H2494" s="299" t="s">
        <v>47164</v>
      </c>
      <c r="I2494" s="299" t="s">
        <v>47164</v>
      </c>
      <c r="J2494" s="299" t="s">
        <v>47164</v>
      </c>
      <c r="K2494" s="299" t="s">
        <v>47164</v>
      </c>
      <c r="L2494" s="210" t="s">
        <v>46139</v>
      </c>
      <c r="M2494" s="94" t="s">
        <v>47170</v>
      </c>
      <c r="N2494" s="115">
        <v>280</v>
      </c>
      <c r="O2494" s="115">
        <v>560</v>
      </c>
      <c r="P2494" s="140">
        <f t="shared" si="57"/>
        <v>156800</v>
      </c>
      <c r="Q2494" s="109" t="s">
        <v>12043</v>
      </c>
      <c r="R2494" s="109" t="s">
        <v>48283</v>
      </c>
      <c r="S2494" s="214" t="s">
        <v>38919</v>
      </c>
      <c r="T2494" s="109">
        <v>50</v>
      </c>
    </row>
    <row r="2495" spans="2:20" ht="15" customHeight="1">
      <c r="B2495" s="210" t="s">
        <v>54923</v>
      </c>
      <c r="C2495" s="135" t="s">
        <v>44743</v>
      </c>
      <c r="D2495" s="135" t="s">
        <v>12050</v>
      </c>
      <c r="E2495" s="299" t="s">
        <v>54924</v>
      </c>
      <c r="F2495" s="299" t="s">
        <v>44785</v>
      </c>
      <c r="G2495" s="299" t="s">
        <v>44785</v>
      </c>
      <c r="H2495" s="299" t="s">
        <v>54925</v>
      </c>
      <c r="I2495" s="299" t="s">
        <v>54925</v>
      </c>
      <c r="J2495" s="299" t="s">
        <v>54925</v>
      </c>
      <c r="K2495" s="299" t="s">
        <v>54925</v>
      </c>
      <c r="L2495" s="210" t="s">
        <v>46139</v>
      </c>
      <c r="M2495" s="94" t="s">
        <v>47170</v>
      </c>
      <c r="N2495" s="115">
        <v>150</v>
      </c>
      <c r="O2495" s="115">
        <v>850</v>
      </c>
      <c r="P2495" s="140">
        <f t="shared" si="57"/>
        <v>127500</v>
      </c>
      <c r="Q2495" s="109" t="s">
        <v>12043</v>
      </c>
      <c r="R2495" s="109" t="s">
        <v>48283</v>
      </c>
      <c r="S2495" s="214" t="s">
        <v>38919</v>
      </c>
      <c r="T2495" s="109">
        <v>50</v>
      </c>
    </row>
    <row r="2496" spans="2:20" ht="15" customHeight="1">
      <c r="B2496" s="210" t="s">
        <v>54926</v>
      </c>
      <c r="C2496" s="135" t="s">
        <v>44743</v>
      </c>
      <c r="D2496" s="135" t="s">
        <v>12050</v>
      </c>
      <c r="E2496" s="299" t="s">
        <v>48528</v>
      </c>
      <c r="F2496" s="299" t="s">
        <v>44785</v>
      </c>
      <c r="G2496" s="299" t="s">
        <v>44785</v>
      </c>
      <c r="H2496" s="299" t="s">
        <v>48529</v>
      </c>
      <c r="I2496" s="299" t="s">
        <v>48529</v>
      </c>
      <c r="J2496" s="299" t="s">
        <v>54927</v>
      </c>
      <c r="K2496" s="299" t="s">
        <v>54928</v>
      </c>
      <c r="L2496" s="210" t="s">
        <v>46139</v>
      </c>
      <c r="M2496" s="94" t="s">
        <v>47170</v>
      </c>
      <c r="N2496" s="115">
        <v>110</v>
      </c>
      <c r="O2496" s="115">
        <v>1950</v>
      </c>
      <c r="P2496" s="140">
        <f t="shared" si="57"/>
        <v>214500</v>
      </c>
      <c r="Q2496" s="109" t="s">
        <v>12043</v>
      </c>
      <c r="R2496" s="109" t="s">
        <v>48283</v>
      </c>
      <c r="S2496" s="214" t="s">
        <v>38919</v>
      </c>
      <c r="T2496" s="109">
        <v>50</v>
      </c>
    </row>
    <row r="2497" spans="2:20" ht="15" customHeight="1">
      <c r="B2497" s="210" t="s">
        <v>54929</v>
      </c>
      <c r="C2497" s="135" t="s">
        <v>44743</v>
      </c>
      <c r="D2497" s="135" t="s">
        <v>12050</v>
      </c>
      <c r="E2497" s="299" t="s">
        <v>48538</v>
      </c>
      <c r="F2497" s="299" t="s">
        <v>44785</v>
      </c>
      <c r="G2497" s="299" t="s">
        <v>44785</v>
      </c>
      <c r="H2497" s="299" t="s">
        <v>48539</v>
      </c>
      <c r="I2497" s="299" t="s">
        <v>48539</v>
      </c>
      <c r="J2497" s="299" t="s">
        <v>54930</v>
      </c>
      <c r="K2497" s="299" t="s">
        <v>54930</v>
      </c>
      <c r="L2497" s="210" t="s">
        <v>46139</v>
      </c>
      <c r="M2497" s="94" t="s">
        <v>47170</v>
      </c>
      <c r="N2497" s="115">
        <v>70</v>
      </c>
      <c r="O2497" s="115">
        <v>3920</v>
      </c>
      <c r="P2497" s="140">
        <f t="shared" si="57"/>
        <v>274400</v>
      </c>
      <c r="Q2497" s="109" t="s">
        <v>12043</v>
      </c>
      <c r="R2497" s="109" t="s">
        <v>48283</v>
      </c>
      <c r="S2497" s="214" t="s">
        <v>38919</v>
      </c>
      <c r="T2497" s="109">
        <v>50</v>
      </c>
    </row>
    <row r="2498" spans="2:20" ht="15" customHeight="1">
      <c r="B2498" s="210" t="s">
        <v>54931</v>
      </c>
      <c r="C2498" s="135" t="s">
        <v>44743</v>
      </c>
      <c r="D2498" s="135" t="s">
        <v>12050</v>
      </c>
      <c r="E2498" s="299" t="s">
        <v>47167</v>
      </c>
      <c r="F2498" s="299" t="s">
        <v>44785</v>
      </c>
      <c r="G2498" s="299" t="s">
        <v>44785</v>
      </c>
      <c r="H2498" s="299" t="s">
        <v>47168</v>
      </c>
      <c r="I2498" s="299" t="s">
        <v>47168</v>
      </c>
      <c r="J2498" s="299" t="s">
        <v>54932</v>
      </c>
      <c r="K2498" s="299" t="s">
        <v>54933</v>
      </c>
      <c r="L2498" s="210" t="s">
        <v>46139</v>
      </c>
      <c r="M2498" s="94" t="s">
        <v>47170</v>
      </c>
      <c r="N2498" s="115">
        <v>120</v>
      </c>
      <c r="O2498" s="115">
        <v>6100</v>
      </c>
      <c r="P2498" s="140">
        <f t="shared" si="57"/>
        <v>732000</v>
      </c>
      <c r="Q2498" s="109" t="s">
        <v>12043</v>
      </c>
      <c r="R2498" s="109" t="s">
        <v>48283</v>
      </c>
      <c r="S2498" s="214" t="s">
        <v>38919</v>
      </c>
      <c r="T2498" s="109">
        <v>50</v>
      </c>
    </row>
    <row r="2499" spans="2:20" ht="15" customHeight="1">
      <c r="B2499" s="210" t="s">
        <v>54934</v>
      </c>
      <c r="C2499" s="135" t="s">
        <v>44743</v>
      </c>
      <c r="D2499" s="135" t="s">
        <v>12050</v>
      </c>
      <c r="E2499" s="299" t="s">
        <v>54935</v>
      </c>
      <c r="F2499" s="299" t="s">
        <v>44785</v>
      </c>
      <c r="G2499" s="299" t="s">
        <v>44785</v>
      </c>
      <c r="H2499" s="299" t="s">
        <v>54936</v>
      </c>
      <c r="I2499" s="299" t="s">
        <v>54936</v>
      </c>
      <c r="J2499" s="299" t="s">
        <v>54937</v>
      </c>
      <c r="K2499" s="299" t="s">
        <v>48554</v>
      </c>
      <c r="L2499" s="210" t="s">
        <v>46139</v>
      </c>
      <c r="M2499" s="94" t="s">
        <v>47170</v>
      </c>
      <c r="N2499" s="115">
        <v>300</v>
      </c>
      <c r="O2499" s="115">
        <v>10600</v>
      </c>
      <c r="P2499" s="140">
        <f t="shared" si="57"/>
        <v>3180000</v>
      </c>
      <c r="Q2499" s="109" t="s">
        <v>12043</v>
      </c>
      <c r="R2499" s="109" t="s">
        <v>48283</v>
      </c>
      <c r="S2499" s="214" t="s">
        <v>38919</v>
      </c>
      <c r="T2499" s="109">
        <v>50</v>
      </c>
    </row>
    <row r="2500" spans="2:20" ht="15" customHeight="1">
      <c r="B2500" s="210" t="s">
        <v>54938</v>
      </c>
      <c r="C2500" s="210" t="s">
        <v>44743</v>
      </c>
      <c r="D2500" s="210" t="s">
        <v>12050</v>
      </c>
      <c r="E2500" s="423" t="s">
        <v>54939</v>
      </c>
      <c r="F2500" s="424" t="s">
        <v>44893</v>
      </c>
      <c r="G2500" s="270" t="s">
        <v>44893</v>
      </c>
      <c r="H2500" s="423" t="s">
        <v>54940</v>
      </c>
      <c r="I2500" s="212" t="s">
        <v>54941</v>
      </c>
      <c r="J2500" s="423" t="s">
        <v>54942</v>
      </c>
      <c r="K2500" s="212" t="s">
        <v>54943</v>
      </c>
      <c r="L2500" s="210" t="s">
        <v>45700</v>
      </c>
      <c r="M2500" s="103" t="s">
        <v>43499</v>
      </c>
      <c r="N2500" s="107">
        <v>1</v>
      </c>
      <c r="O2500" s="118">
        <v>224000</v>
      </c>
      <c r="P2500" s="140">
        <f t="shared" si="57"/>
        <v>224000</v>
      </c>
      <c r="Q2500" s="141" t="s">
        <v>12043</v>
      </c>
      <c r="R2500" s="141" t="s">
        <v>46548</v>
      </c>
      <c r="S2500" s="214" t="s">
        <v>38919</v>
      </c>
      <c r="T2500" s="99">
        <v>50</v>
      </c>
    </row>
    <row r="2501" spans="2:20" ht="15" customHeight="1">
      <c r="B2501" s="210" t="s">
        <v>54944</v>
      </c>
      <c r="C2501" s="210" t="s">
        <v>44743</v>
      </c>
      <c r="D2501" s="210" t="s">
        <v>12050</v>
      </c>
      <c r="E2501" s="423" t="s">
        <v>54945</v>
      </c>
      <c r="F2501" s="270" t="s">
        <v>54946</v>
      </c>
      <c r="G2501" s="270" t="s">
        <v>51790</v>
      </c>
      <c r="H2501" s="423" t="s">
        <v>54947</v>
      </c>
      <c r="I2501" s="212" t="s">
        <v>54948</v>
      </c>
      <c r="J2501" s="423"/>
      <c r="K2501" s="212"/>
      <c r="L2501" s="210" t="s">
        <v>45700</v>
      </c>
      <c r="M2501" s="103" t="s">
        <v>43499</v>
      </c>
      <c r="N2501" s="107">
        <v>2</v>
      </c>
      <c r="O2501" s="118">
        <v>58000</v>
      </c>
      <c r="P2501" s="140">
        <f t="shared" si="57"/>
        <v>116000</v>
      </c>
      <c r="Q2501" s="141" t="s">
        <v>12043</v>
      </c>
      <c r="R2501" s="141" t="s">
        <v>46548</v>
      </c>
      <c r="S2501" s="214" t="s">
        <v>54715</v>
      </c>
      <c r="T2501" s="99">
        <v>50</v>
      </c>
    </row>
    <row r="2502" spans="2:20" ht="15" customHeight="1">
      <c r="B2502" s="210" t="s">
        <v>54949</v>
      </c>
      <c r="C2502" s="210" t="s">
        <v>44743</v>
      </c>
      <c r="D2502" s="210" t="s">
        <v>12050</v>
      </c>
      <c r="E2502" s="423" t="s">
        <v>54950</v>
      </c>
      <c r="F2502" s="270" t="s">
        <v>54951</v>
      </c>
      <c r="G2502" s="270" t="s">
        <v>54952</v>
      </c>
      <c r="H2502" s="270" t="s">
        <v>54953</v>
      </c>
      <c r="I2502" s="212" t="s">
        <v>54952</v>
      </c>
      <c r="J2502" s="135"/>
      <c r="K2502" s="212"/>
      <c r="L2502" s="210" t="s">
        <v>45700</v>
      </c>
      <c r="M2502" s="103" t="s">
        <v>43499</v>
      </c>
      <c r="N2502" s="107">
        <v>2</v>
      </c>
      <c r="O2502" s="118">
        <v>27000</v>
      </c>
      <c r="P2502" s="140">
        <f t="shared" si="57"/>
        <v>54000</v>
      </c>
      <c r="Q2502" s="141" t="s">
        <v>12043</v>
      </c>
      <c r="R2502" s="141" t="s">
        <v>46548</v>
      </c>
      <c r="S2502" s="214" t="s">
        <v>54954</v>
      </c>
      <c r="T2502" s="99">
        <v>50</v>
      </c>
    </row>
    <row r="2503" spans="2:20" ht="15" customHeight="1">
      <c r="B2503" s="210" t="s">
        <v>54955</v>
      </c>
      <c r="C2503" s="210" t="s">
        <v>44743</v>
      </c>
      <c r="D2503" s="210" t="s">
        <v>12050</v>
      </c>
      <c r="E2503" s="423" t="s">
        <v>54956</v>
      </c>
      <c r="F2503" s="270" t="s">
        <v>54957</v>
      </c>
      <c r="G2503" s="270" t="s">
        <v>54958</v>
      </c>
      <c r="H2503" s="270" t="s">
        <v>54959</v>
      </c>
      <c r="I2503" s="212" t="s">
        <v>54960</v>
      </c>
      <c r="J2503" s="135"/>
      <c r="K2503" s="212"/>
      <c r="L2503" s="210" t="s">
        <v>45700</v>
      </c>
      <c r="M2503" s="103" t="s">
        <v>43499</v>
      </c>
      <c r="N2503" s="107">
        <v>1</v>
      </c>
      <c r="O2503" s="118">
        <v>9600</v>
      </c>
      <c r="P2503" s="140">
        <f t="shared" si="57"/>
        <v>9600</v>
      </c>
      <c r="Q2503" s="141" t="s">
        <v>12043</v>
      </c>
      <c r="R2503" s="141" t="s">
        <v>46548</v>
      </c>
      <c r="S2503" s="214" t="s">
        <v>54961</v>
      </c>
      <c r="T2503" s="99">
        <v>50</v>
      </c>
    </row>
    <row r="2504" spans="2:20" ht="15" customHeight="1">
      <c r="B2504" s="210" t="s">
        <v>54962</v>
      </c>
      <c r="C2504" s="210" t="s">
        <v>44743</v>
      </c>
      <c r="D2504" s="210" t="s">
        <v>12050</v>
      </c>
      <c r="E2504" s="423" t="s">
        <v>54963</v>
      </c>
      <c r="F2504" s="270" t="s">
        <v>54964</v>
      </c>
      <c r="G2504" s="270" t="s">
        <v>51837</v>
      </c>
      <c r="H2504" s="423" t="s">
        <v>54965</v>
      </c>
      <c r="I2504" s="212" t="s">
        <v>54966</v>
      </c>
      <c r="J2504" s="135"/>
      <c r="K2504" s="212"/>
      <c r="L2504" s="210" t="s">
        <v>45700</v>
      </c>
      <c r="M2504" s="103" t="s">
        <v>43499</v>
      </c>
      <c r="N2504" s="107">
        <v>2</v>
      </c>
      <c r="O2504" s="118">
        <v>18000</v>
      </c>
      <c r="P2504" s="140">
        <f t="shared" si="57"/>
        <v>36000</v>
      </c>
      <c r="Q2504" s="141" t="s">
        <v>12043</v>
      </c>
      <c r="R2504" s="141" t="s">
        <v>46548</v>
      </c>
      <c r="S2504" s="214" t="s">
        <v>54967</v>
      </c>
      <c r="T2504" s="99">
        <v>50</v>
      </c>
    </row>
    <row r="2505" spans="2:20" ht="15" customHeight="1">
      <c r="B2505" s="210" t="s">
        <v>54968</v>
      </c>
      <c r="C2505" s="210" t="s">
        <v>44743</v>
      </c>
      <c r="D2505" s="135" t="s">
        <v>12050</v>
      </c>
      <c r="E2505" s="270" t="s">
        <v>54939</v>
      </c>
      <c r="F2505" s="270" t="s">
        <v>44893</v>
      </c>
      <c r="G2505" s="270" t="s">
        <v>44893</v>
      </c>
      <c r="H2505" s="135" t="s">
        <v>54969</v>
      </c>
      <c r="I2505" s="287" t="s">
        <v>54941</v>
      </c>
      <c r="J2505" s="135" t="s">
        <v>54970</v>
      </c>
      <c r="K2505" s="135" t="s">
        <v>54971</v>
      </c>
      <c r="L2505" s="210" t="s">
        <v>46142</v>
      </c>
      <c r="M2505" s="84" t="s">
        <v>43499</v>
      </c>
      <c r="N2505" s="107">
        <v>10</v>
      </c>
      <c r="O2505" s="115">
        <v>263400</v>
      </c>
      <c r="P2505" s="108">
        <f t="shared" si="57"/>
        <v>2634000</v>
      </c>
      <c r="Q2505" s="89" t="s">
        <v>12043</v>
      </c>
      <c r="R2505" s="89" t="s">
        <v>43500</v>
      </c>
      <c r="S2505" s="109">
        <v>591010000</v>
      </c>
      <c r="T2505" s="109">
        <v>30</v>
      </c>
    </row>
    <row r="2506" spans="2:20" ht="15" customHeight="1">
      <c r="B2506" s="210" t="s">
        <v>54972</v>
      </c>
      <c r="C2506" s="210" t="s">
        <v>44743</v>
      </c>
      <c r="D2506" s="135" t="s">
        <v>12050</v>
      </c>
      <c r="E2506" s="270" t="s">
        <v>51916</v>
      </c>
      <c r="F2506" s="135" t="s">
        <v>54973</v>
      </c>
      <c r="G2506" s="270" t="s">
        <v>51918</v>
      </c>
      <c r="H2506" s="135" t="s">
        <v>54974</v>
      </c>
      <c r="I2506" s="270" t="s">
        <v>51920</v>
      </c>
      <c r="J2506" s="135" t="s">
        <v>54975</v>
      </c>
      <c r="K2506" s="135" t="s">
        <v>54976</v>
      </c>
      <c r="L2506" s="210" t="s">
        <v>46142</v>
      </c>
      <c r="M2506" s="84" t="s">
        <v>43499</v>
      </c>
      <c r="N2506" s="97">
        <v>40</v>
      </c>
      <c r="O2506" s="107">
        <v>4700</v>
      </c>
      <c r="P2506" s="108">
        <f t="shared" si="57"/>
        <v>188000</v>
      </c>
      <c r="Q2506" s="89" t="s">
        <v>12043</v>
      </c>
      <c r="R2506" s="89" t="s">
        <v>43500</v>
      </c>
      <c r="S2506" s="109">
        <v>591010000</v>
      </c>
      <c r="T2506" s="109">
        <v>30</v>
      </c>
    </row>
    <row r="2507" spans="2:20" ht="15" customHeight="1">
      <c r="B2507" s="210" t="s">
        <v>54977</v>
      </c>
      <c r="C2507" s="210" t="s">
        <v>44743</v>
      </c>
      <c r="D2507" s="135" t="s">
        <v>12050</v>
      </c>
      <c r="E2507" s="270" t="s">
        <v>54978</v>
      </c>
      <c r="F2507" s="135" t="s">
        <v>54979</v>
      </c>
      <c r="G2507" s="135" t="s">
        <v>51910</v>
      </c>
      <c r="H2507" s="135" t="s">
        <v>54980</v>
      </c>
      <c r="I2507" s="135" t="s">
        <v>54981</v>
      </c>
      <c r="J2507" s="135" t="s">
        <v>54982</v>
      </c>
      <c r="K2507" s="135" t="s">
        <v>54983</v>
      </c>
      <c r="L2507" s="210" t="s">
        <v>46142</v>
      </c>
      <c r="M2507" s="84" t="s">
        <v>43499</v>
      </c>
      <c r="N2507" s="97">
        <v>20</v>
      </c>
      <c r="O2507" s="107">
        <v>1700</v>
      </c>
      <c r="P2507" s="108">
        <f t="shared" si="57"/>
        <v>34000</v>
      </c>
      <c r="Q2507" s="89" t="s">
        <v>12043</v>
      </c>
      <c r="R2507" s="89" t="s">
        <v>43500</v>
      </c>
      <c r="S2507" s="109">
        <v>591010000</v>
      </c>
      <c r="T2507" s="109">
        <v>30</v>
      </c>
    </row>
    <row r="2508" spans="2:20" ht="15" customHeight="1">
      <c r="B2508" s="210" t="s">
        <v>54984</v>
      </c>
      <c r="C2508" s="210" t="s">
        <v>44743</v>
      </c>
      <c r="D2508" s="135" t="s">
        <v>12050</v>
      </c>
      <c r="E2508" s="270" t="s">
        <v>54985</v>
      </c>
      <c r="F2508" s="135" t="s">
        <v>51843</v>
      </c>
      <c r="G2508" s="135" t="s">
        <v>51843</v>
      </c>
      <c r="H2508" s="135" t="s">
        <v>54986</v>
      </c>
      <c r="I2508" s="135" t="s">
        <v>54987</v>
      </c>
      <c r="J2508" s="135" t="s">
        <v>54988</v>
      </c>
      <c r="K2508" s="135" t="s">
        <v>54989</v>
      </c>
      <c r="L2508" s="210" t="s">
        <v>46142</v>
      </c>
      <c r="M2508" s="84" t="s">
        <v>43499</v>
      </c>
      <c r="N2508" s="97">
        <v>10</v>
      </c>
      <c r="O2508" s="107">
        <v>33900</v>
      </c>
      <c r="P2508" s="108">
        <f t="shared" si="57"/>
        <v>339000</v>
      </c>
      <c r="Q2508" s="89" t="s">
        <v>12043</v>
      </c>
      <c r="R2508" s="89" t="s">
        <v>43500</v>
      </c>
      <c r="S2508" s="109">
        <v>591010000</v>
      </c>
      <c r="T2508" s="109">
        <v>30</v>
      </c>
    </row>
    <row r="2509" spans="2:20" ht="15" customHeight="1">
      <c r="B2509" s="210" t="s">
        <v>54990</v>
      </c>
      <c r="C2509" s="210" t="s">
        <v>44743</v>
      </c>
      <c r="D2509" s="135" t="s">
        <v>12050</v>
      </c>
      <c r="E2509" s="270" t="s">
        <v>46776</v>
      </c>
      <c r="F2509" s="270" t="s">
        <v>46777</v>
      </c>
      <c r="G2509" s="270" t="s">
        <v>46778</v>
      </c>
      <c r="H2509" s="270" t="s">
        <v>54991</v>
      </c>
      <c r="I2509" s="270" t="s">
        <v>46780</v>
      </c>
      <c r="J2509" s="135" t="s">
        <v>54992</v>
      </c>
      <c r="K2509" s="135" t="s">
        <v>54993</v>
      </c>
      <c r="L2509" s="210" t="s">
        <v>46142</v>
      </c>
      <c r="M2509" s="312" t="s">
        <v>43499</v>
      </c>
      <c r="N2509" s="247">
        <v>20</v>
      </c>
      <c r="O2509" s="247">
        <v>6437</v>
      </c>
      <c r="P2509" s="140">
        <f t="shared" si="57"/>
        <v>128740</v>
      </c>
      <c r="Q2509" s="141" t="s">
        <v>12043</v>
      </c>
      <c r="R2509" s="109" t="s">
        <v>43540</v>
      </c>
      <c r="S2509" s="214" t="s">
        <v>38919</v>
      </c>
      <c r="T2509" s="109">
        <v>30</v>
      </c>
    </row>
    <row r="2510" spans="2:20" ht="15" customHeight="1">
      <c r="B2510" s="210" t="s">
        <v>54994</v>
      </c>
      <c r="C2510" s="210" t="s">
        <v>44743</v>
      </c>
      <c r="D2510" s="135" t="s">
        <v>12050</v>
      </c>
      <c r="E2510" s="270" t="s">
        <v>46776</v>
      </c>
      <c r="F2510" s="270" t="s">
        <v>54995</v>
      </c>
      <c r="G2510" s="270" t="s">
        <v>46778</v>
      </c>
      <c r="H2510" s="270" t="s">
        <v>54996</v>
      </c>
      <c r="I2510" s="270" t="s">
        <v>46780</v>
      </c>
      <c r="J2510" s="135" t="s">
        <v>54997</v>
      </c>
      <c r="K2510" s="135" t="s">
        <v>54998</v>
      </c>
      <c r="L2510" s="210" t="s">
        <v>46142</v>
      </c>
      <c r="M2510" s="312" t="s">
        <v>43499</v>
      </c>
      <c r="N2510" s="247">
        <v>20</v>
      </c>
      <c r="O2510" s="247">
        <v>7600</v>
      </c>
      <c r="P2510" s="140">
        <f t="shared" si="57"/>
        <v>152000</v>
      </c>
      <c r="Q2510" s="141" t="s">
        <v>12043</v>
      </c>
      <c r="R2510" s="109" t="s">
        <v>43540</v>
      </c>
      <c r="S2510" s="214" t="s">
        <v>38919</v>
      </c>
      <c r="T2510" s="109">
        <v>30</v>
      </c>
    </row>
    <row r="2511" spans="2:20" ht="15" customHeight="1">
      <c r="B2511" s="210" t="s">
        <v>54999</v>
      </c>
      <c r="C2511" s="210" t="s">
        <v>44743</v>
      </c>
      <c r="D2511" s="135" t="s">
        <v>12050</v>
      </c>
      <c r="E2511" s="270" t="s">
        <v>46776</v>
      </c>
      <c r="F2511" s="270" t="s">
        <v>54995</v>
      </c>
      <c r="G2511" s="270" t="s">
        <v>46778</v>
      </c>
      <c r="H2511" s="270" t="s">
        <v>54991</v>
      </c>
      <c r="I2511" s="270" t="s">
        <v>46780</v>
      </c>
      <c r="J2511" s="135" t="s">
        <v>55000</v>
      </c>
      <c r="K2511" s="135" t="s">
        <v>55001</v>
      </c>
      <c r="L2511" s="210" t="s">
        <v>46142</v>
      </c>
      <c r="M2511" s="312" t="s">
        <v>43499</v>
      </c>
      <c r="N2511" s="247">
        <v>20</v>
      </c>
      <c r="O2511" s="247">
        <v>9250</v>
      </c>
      <c r="P2511" s="140">
        <f t="shared" si="57"/>
        <v>185000</v>
      </c>
      <c r="Q2511" s="141" t="s">
        <v>12043</v>
      </c>
      <c r="R2511" s="109" t="s">
        <v>43540</v>
      </c>
      <c r="S2511" s="214" t="s">
        <v>38919</v>
      </c>
      <c r="T2511" s="109">
        <v>30</v>
      </c>
    </row>
    <row r="2512" spans="2:20" ht="15" customHeight="1">
      <c r="B2512" s="210" t="s">
        <v>55002</v>
      </c>
      <c r="C2512" s="210" t="s">
        <v>44743</v>
      </c>
      <c r="D2512" s="135" t="s">
        <v>12050</v>
      </c>
      <c r="E2512" s="270" t="s">
        <v>46776</v>
      </c>
      <c r="F2512" s="270" t="s">
        <v>54995</v>
      </c>
      <c r="G2512" s="270" t="s">
        <v>46778</v>
      </c>
      <c r="H2512" s="270" t="s">
        <v>54991</v>
      </c>
      <c r="I2512" s="270" t="s">
        <v>46780</v>
      </c>
      <c r="J2512" s="135" t="s">
        <v>55003</v>
      </c>
      <c r="K2512" s="135" t="s">
        <v>55004</v>
      </c>
      <c r="L2512" s="210" t="s">
        <v>46142</v>
      </c>
      <c r="M2512" s="312" t="s">
        <v>43499</v>
      </c>
      <c r="N2512" s="247">
        <v>10</v>
      </c>
      <c r="O2512" s="247">
        <v>10450</v>
      </c>
      <c r="P2512" s="140">
        <f t="shared" si="57"/>
        <v>104500</v>
      </c>
      <c r="Q2512" s="141" t="s">
        <v>12043</v>
      </c>
      <c r="R2512" s="109" t="s">
        <v>43540</v>
      </c>
      <c r="S2512" s="214" t="s">
        <v>38919</v>
      </c>
      <c r="T2512" s="109">
        <v>30</v>
      </c>
    </row>
    <row r="2513" spans="2:20" ht="15" customHeight="1">
      <c r="B2513" s="210" t="s">
        <v>55005</v>
      </c>
      <c r="C2513" s="210" t="s">
        <v>44743</v>
      </c>
      <c r="D2513" s="135" t="s">
        <v>12050</v>
      </c>
      <c r="E2513" s="270" t="s">
        <v>46776</v>
      </c>
      <c r="F2513" s="270" t="s">
        <v>46777</v>
      </c>
      <c r="G2513" s="270" t="s">
        <v>46778</v>
      </c>
      <c r="H2513" s="270" t="s">
        <v>54991</v>
      </c>
      <c r="I2513" s="270" t="s">
        <v>46780</v>
      </c>
      <c r="J2513" s="135" t="s">
        <v>55006</v>
      </c>
      <c r="K2513" s="135" t="s">
        <v>55007</v>
      </c>
      <c r="L2513" s="210" t="s">
        <v>46142</v>
      </c>
      <c r="M2513" s="312" t="s">
        <v>43499</v>
      </c>
      <c r="N2513" s="247">
        <v>10</v>
      </c>
      <c r="O2513" s="247">
        <v>9950</v>
      </c>
      <c r="P2513" s="140">
        <f t="shared" si="57"/>
        <v>99500</v>
      </c>
      <c r="Q2513" s="141" t="s">
        <v>12043</v>
      </c>
      <c r="R2513" s="109" t="s">
        <v>43540</v>
      </c>
      <c r="S2513" s="214" t="s">
        <v>38919</v>
      </c>
      <c r="T2513" s="109">
        <v>30</v>
      </c>
    </row>
    <row r="2514" spans="2:20" ht="15" customHeight="1">
      <c r="B2514" s="210" t="s">
        <v>55008</v>
      </c>
      <c r="C2514" s="210" t="s">
        <v>44743</v>
      </c>
      <c r="D2514" s="135" t="s">
        <v>12050</v>
      </c>
      <c r="E2514" s="270" t="s">
        <v>55009</v>
      </c>
      <c r="F2514" s="270" t="s">
        <v>46398</v>
      </c>
      <c r="G2514" s="270" t="s">
        <v>55010</v>
      </c>
      <c r="H2514" s="270" t="s">
        <v>55011</v>
      </c>
      <c r="I2514" s="270" t="s">
        <v>55012</v>
      </c>
      <c r="J2514" s="135" t="s">
        <v>55013</v>
      </c>
      <c r="K2514" s="135" t="s">
        <v>55014</v>
      </c>
      <c r="L2514" s="210" t="s">
        <v>46142</v>
      </c>
      <c r="M2514" s="312" t="s">
        <v>43499</v>
      </c>
      <c r="N2514" s="118">
        <v>1</v>
      </c>
      <c r="O2514" s="118">
        <v>10000</v>
      </c>
      <c r="P2514" s="140">
        <v>10000</v>
      </c>
      <c r="Q2514" s="141" t="s">
        <v>12043</v>
      </c>
      <c r="R2514" s="109" t="s">
        <v>43540</v>
      </c>
      <c r="S2514" s="214" t="s">
        <v>38919</v>
      </c>
      <c r="T2514" s="109">
        <v>30</v>
      </c>
    </row>
    <row r="2515" spans="2:20" ht="15" customHeight="1">
      <c r="B2515" s="210" t="s">
        <v>55015</v>
      </c>
      <c r="C2515" s="210" t="s">
        <v>44743</v>
      </c>
      <c r="D2515" s="135" t="s">
        <v>12050</v>
      </c>
      <c r="E2515" s="135" t="s">
        <v>55016</v>
      </c>
      <c r="F2515" s="135" t="s">
        <v>55017</v>
      </c>
      <c r="G2515" s="135" t="s">
        <v>55018</v>
      </c>
      <c r="H2515" s="135" t="s">
        <v>55019</v>
      </c>
      <c r="I2515" s="135" t="s">
        <v>55020</v>
      </c>
      <c r="J2515" s="135" t="s">
        <v>55021</v>
      </c>
      <c r="K2515" s="135" t="s">
        <v>55022</v>
      </c>
      <c r="L2515" s="210" t="s">
        <v>46142</v>
      </c>
      <c r="M2515" s="312" t="s">
        <v>43499</v>
      </c>
      <c r="N2515" s="247">
        <v>5</v>
      </c>
      <c r="O2515" s="247">
        <v>650</v>
      </c>
      <c r="P2515" s="140">
        <f t="shared" si="57"/>
        <v>3250</v>
      </c>
      <c r="Q2515" s="141" t="s">
        <v>12043</v>
      </c>
      <c r="R2515" s="109" t="s">
        <v>43540</v>
      </c>
      <c r="S2515" s="214" t="s">
        <v>38919</v>
      </c>
      <c r="T2515" s="109">
        <v>30</v>
      </c>
    </row>
    <row r="2516" spans="2:20" ht="15" customHeight="1">
      <c r="B2516" s="210" t="s">
        <v>55023</v>
      </c>
      <c r="C2516" s="210" t="s">
        <v>44743</v>
      </c>
      <c r="D2516" s="135" t="s">
        <v>12050</v>
      </c>
      <c r="E2516" s="270" t="s">
        <v>44553</v>
      </c>
      <c r="F2516" s="270" t="s">
        <v>45719</v>
      </c>
      <c r="G2516" s="270" t="s">
        <v>44640</v>
      </c>
      <c r="H2516" s="270" t="s">
        <v>52027</v>
      </c>
      <c r="I2516" s="270" t="s">
        <v>44555</v>
      </c>
      <c r="J2516" s="135" t="s">
        <v>55024</v>
      </c>
      <c r="K2516" s="135" t="s">
        <v>55025</v>
      </c>
      <c r="L2516" s="210" t="s">
        <v>46142</v>
      </c>
      <c r="M2516" s="312" t="s">
        <v>43499</v>
      </c>
      <c r="N2516" s="247">
        <v>1</v>
      </c>
      <c r="O2516" s="247">
        <v>400</v>
      </c>
      <c r="P2516" s="140">
        <f t="shared" si="57"/>
        <v>400</v>
      </c>
      <c r="Q2516" s="141" t="s">
        <v>12043</v>
      </c>
      <c r="R2516" s="109" t="s">
        <v>43540</v>
      </c>
      <c r="S2516" s="214" t="s">
        <v>38919</v>
      </c>
      <c r="T2516" s="109">
        <v>30</v>
      </c>
    </row>
    <row r="2517" spans="2:20" ht="15" customHeight="1">
      <c r="B2517" s="210" t="s">
        <v>55026</v>
      </c>
      <c r="C2517" s="210" t="s">
        <v>44743</v>
      </c>
      <c r="D2517" s="135" t="s">
        <v>12050</v>
      </c>
      <c r="E2517" s="270" t="s">
        <v>46776</v>
      </c>
      <c r="F2517" s="270" t="s">
        <v>54995</v>
      </c>
      <c r="G2517" s="270" t="s">
        <v>46778</v>
      </c>
      <c r="H2517" s="270" t="s">
        <v>54991</v>
      </c>
      <c r="I2517" s="270" t="s">
        <v>46780</v>
      </c>
      <c r="J2517" s="135" t="s">
        <v>55027</v>
      </c>
      <c r="K2517" s="135" t="s">
        <v>55028</v>
      </c>
      <c r="L2517" s="210" t="s">
        <v>46142</v>
      </c>
      <c r="M2517" s="312" t="s">
        <v>43499</v>
      </c>
      <c r="N2517" s="247">
        <v>10</v>
      </c>
      <c r="O2517" s="247">
        <v>11250</v>
      </c>
      <c r="P2517" s="140">
        <f t="shared" si="57"/>
        <v>112500</v>
      </c>
      <c r="Q2517" s="141" t="s">
        <v>12043</v>
      </c>
      <c r="R2517" s="109" t="s">
        <v>43540</v>
      </c>
      <c r="S2517" s="214" t="s">
        <v>38919</v>
      </c>
      <c r="T2517" s="109">
        <v>30</v>
      </c>
    </row>
    <row r="2518" spans="2:20" ht="15" customHeight="1">
      <c r="B2518" s="210" t="s">
        <v>55029</v>
      </c>
      <c r="C2518" s="210" t="s">
        <v>44743</v>
      </c>
      <c r="D2518" s="135" t="s">
        <v>12050</v>
      </c>
      <c r="E2518" s="270" t="s">
        <v>46776</v>
      </c>
      <c r="F2518" s="270" t="s">
        <v>46777</v>
      </c>
      <c r="G2518" s="270" t="s">
        <v>46778</v>
      </c>
      <c r="H2518" s="270" t="s">
        <v>54991</v>
      </c>
      <c r="I2518" s="270" t="s">
        <v>46780</v>
      </c>
      <c r="J2518" s="135" t="s">
        <v>55030</v>
      </c>
      <c r="K2518" s="135" t="s">
        <v>55031</v>
      </c>
      <c r="L2518" s="210" t="s">
        <v>46142</v>
      </c>
      <c r="M2518" s="312" t="s">
        <v>43499</v>
      </c>
      <c r="N2518" s="247">
        <v>30</v>
      </c>
      <c r="O2518" s="247">
        <v>11950</v>
      </c>
      <c r="P2518" s="140">
        <f t="shared" si="57"/>
        <v>358500</v>
      </c>
      <c r="Q2518" s="141" t="s">
        <v>12043</v>
      </c>
      <c r="R2518" s="109" t="s">
        <v>43540</v>
      </c>
      <c r="S2518" s="214" t="s">
        <v>38919</v>
      </c>
      <c r="T2518" s="109">
        <v>30</v>
      </c>
    </row>
    <row r="2519" spans="2:20" ht="15" customHeight="1">
      <c r="B2519" s="210" t="s">
        <v>55032</v>
      </c>
      <c r="C2519" s="210" t="s">
        <v>44743</v>
      </c>
      <c r="D2519" s="135" t="s">
        <v>12050</v>
      </c>
      <c r="E2519" s="270" t="s">
        <v>46776</v>
      </c>
      <c r="F2519" s="270" t="s">
        <v>46777</v>
      </c>
      <c r="G2519" s="270" t="s">
        <v>46778</v>
      </c>
      <c r="H2519" s="270" t="s">
        <v>54991</v>
      </c>
      <c r="I2519" s="270" t="s">
        <v>46780</v>
      </c>
      <c r="J2519" s="135" t="s">
        <v>55033</v>
      </c>
      <c r="K2519" s="135" t="s">
        <v>55034</v>
      </c>
      <c r="L2519" s="210" t="s">
        <v>46142</v>
      </c>
      <c r="M2519" s="312" t="s">
        <v>43499</v>
      </c>
      <c r="N2519" s="247">
        <v>20</v>
      </c>
      <c r="O2519" s="247">
        <v>11500</v>
      </c>
      <c r="P2519" s="140">
        <f t="shared" si="57"/>
        <v>230000</v>
      </c>
      <c r="Q2519" s="141" t="s">
        <v>12043</v>
      </c>
      <c r="R2519" s="109" t="s">
        <v>43540</v>
      </c>
      <c r="S2519" s="214" t="s">
        <v>38919</v>
      </c>
      <c r="T2519" s="109">
        <v>30</v>
      </c>
    </row>
    <row r="2520" spans="2:20" ht="15" customHeight="1">
      <c r="B2520" s="210" t="s">
        <v>55035</v>
      </c>
      <c r="C2520" s="210" t="s">
        <v>44743</v>
      </c>
      <c r="D2520" s="135" t="s">
        <v>12050</v>
      </c>
      <c r="E2520" s="270" t="s">
        <v>55009</v>
      </c>
      <c r="F2520" s="270" t="s">
        <v>55036</v>
      </c>
      <c r="G2520" s="270" t="s">
        <v>55010</v>
      </c>
      <c r="H2520" s="270" t="s">
        <v>55037</v>
      </c>
      <c r="I2520" s="270" t="s">
        <v>55012</v>
      </c>
      <c r="J2520" s="135" t="s">
        <v>55038</v>
      </c>
      <c r="K2520" s="135" t="s">
        <v>55039</v>
      </c>
      <c r="L2520" s="210" t="s">
        <v>46142</v>
      </c>
      <c r="M2520" s="312" t="s">
        <v>43499</v>
      </c>
      <c r="N2520" s="118">
        <v>1</v>
      </c>
      <c r="O2520" s="118">
        <v>10000</v>
      </c>
      <c r="P2520" s="140">
        <v>10000</v>
      </c>
      <c r="Q2520" s="141" t="s">
        <v>12043</v>
      </c>
      <c r="R2520" s="109" t="s">
        <v>43540</v>
      </c>
      <c r="S2520" s="214" t="s">
        <v>38919</v>
      </c>
      <c r="T2520" s="109">
        <v>30</v>
      </c>
    </row>
    <row r="2521" spans="2:20" ht="15" customHeight="1">
      <c r="B2521" s="210" t="s">
        <v>55040</v>
      </c>
      <c r="C2521" s="210" t="s">
        <v>44743</v>
      </c>
      <c r="D2521" s="135" t="s">
        <v>12050</v>
      </c>
      <c r="E2521" s="135" t="s">
        <v>55016</v>
      </c>
      <c r="F2521" s="135" t="s">
        <v>55017</v>
      </c>
      <c r="G2521" s="135" t="s">
        <v>55018</v>
      </c>
      <c r="H2521" s="135" t="s">
        <v>55019</v>
      </c>
      <c r="I2521" s="135" t="s">
        <v>55020</v>
      </c>
      <c r="J2521" s="135" t="s">
        <v>55041</v>
      </c>
      <c r="K2521" s="135" t="s">
        <v>55042</v>
      </c>
      <c r="L2521" s="210" t="s">
        <v>46142</v>
      </c>
      <c r="M2521" s="312" t="s">
        <v>43499</v>
      </c>
      <c r="N2521" s="247">
        <v>5</v>
      </c>
      <c r="O2521" s="247">
        <v>550</v>
      </c>
      <c r="P2521" s="140">
        <f t="shared" si="57"/>
        <v>2750</v>
      </c>
      <c r="Q2521" s="141" t="s">
        <v>12043</v>
      </c>
      <c r="R2521" s="109" t="s">
        <v>43540</v>
      </c>
      <c r="S2521" s="214" t="s">
        <v>38919</v>
      </c>
      <c r="T2521" s="109">
        <v>30</v>
      </c>
    </row>
    <row r="2522" spans="2:20" ht="15" customHeight="1">
      <c r="B2522" s="210" t="s">
        <v>55043</v>
      </c>
      <c r="C2522" s="210" t="s">
        <v>44743</v>
      </c>
      <c r="D2522" s="135" t="s">
        <v>12050</v>
      </c>
      <c r="E2522" s="270" t="s">
        <v>44553</v>
      </c>
      <c r="F2522" s="270" t="s">
        <v>52026</v>
      </c>
      <c r="G2522" s="270" t="s">
        <v>44640</v>
      </c>
      <c r="H2522" s="270" t="s">
        <v>52027</v>
      </c>
      <c r="I2522" s="270" t="s">
        <v>44555</v>
      </c>
      <c r="J2522" s="135" t="s">
        <v>55044</v>
      </c>
      <c r="K2522" s="135" t="s">
        <v>55045</v>
      </c>
      <c r="L2522" s="210" t="s">
        <v>46142</v>
      </c>
      <c r="M2522" s="312" t="s">
        <v>43499</v>
      </c>
      <c r="N2522" s="247">
        <v>1</v>
      </c>
      <c r="O2522" s="247">
        <v>1100</v>
      </c>
      <c r="P2522" s="140">
        <f t="shared" si="57"/>
        <v>1100</v>
      </c>
      <c r="Q2522" s="141" t="s">
        <v>12043</v>
      </c>
      <c r="R2522" s="109" t="s">
        <v>43540</v>
      </c>
      <c r="S2522" s="214" t="s">
        <v>38919</v>
      </c>
      <c r="T2522" s="109">
        <v>30</v>
      </c>
    </row>
    <row r="2523" spans="2:20" ht="15" customHeight="1">
      <c r="B2523" s="210" t="s">
        <v>55046</v>
      </c>
      <c r="C2523" s="210" t="s">
        <v>44743</v>
      </c>
      <c r="D2523" s="135" t="s">
        <v>12050</v>
      </c>
      <c r="E2523" s="270" t="s">
        <v>46776</v>
      </c>
      <c r="F2523" s="270" t="s">
        <v>54995</v>
      </c>
      <c r="G2523" s="270" t="s">
        <v>46778</v>
      </c>
      <c r="H2523" s="270" t="s">
        <v>54991</v>
      </c>
      <c r="I2523" s="270" t="s">
        <v>46780</v>
      </c>
      <c r="J2523" s="135" t="s">
        <v>55047</v>
      </c>
      <c r="K2523" s="135" t="s">
        <v>55048</v>
      </c>
      <c r="L2523" s="210" t="s">
        <v>46142</v>
      </c>
      <c r="M2523" s="312" t="s">
        <v>43499</v>
      </c>
      <c r="N2523" s="247">
        <v>70</v>
      </c>
      <c r="O2523" s="247">
        <v>3900</v>
      </c>
      <c r="P2523" s="140">
        <f t="shared" si="57"/>
        <v>273000</v>
      </c>
      <c r="Q2523" s="141" t="s">
        <v>12043</v>
      </c>
      <c r="R2523" s="109" t="s">
        <v>43540</v>
      </c>
      <c r="S2523" s="214" t="s">
        <v>38919</v>
      </c>
      <c r="T2523" s="109">
        <v>30</v>
      </c>
    </row>
    <row r="2524" spans="2:20" ht="15" customHeight="1">
      <c r="B2524" s="210" t="s">
        <v>55049</v>
      </c>
      <c r="C2524" s="210" t="s">
        <v>44743</v>
      </c>
      <c r="D2524" s="135" t="s">
        <v>12050</v>
      </c>
      <c r="E2524" s="270" t="s">
        <v>55009</v>
      </c>
      <c r="F2524" s="270" t="s">
        <v>46398</v>
      </c>
      <c r="G2524" s="270" t="s">
        <v>55010</v>
      </c>
      <c r="H2524" s="270" t="s">
        <v>55037</v>
      </c>
      <c r="I2524" s="270" t="s">
        <v>55012</v>
      </c>
      <c r="J2524" s="135" t="s">
        <v>55050</v>
      </c>
      <c r="K2524" s="135" t="s">
        <v>55051</v>
      </c>
      <c r="L2524" s="210" t="s">
        <v>46142</v>
      </c>
      <c r="M2524" s="312" t="s">
        <v>43499</v>
      </c>
      <c r="N2524" s="118">
        <v>1</v>
      </c>
      <c r="O2524" s="118">
        <v>10000</v>
      </c>
      <c r="P2524" s="140">
        <f t="shared" si="57"/>
        <v>10000</v>
      </c>
      <c r="Q2524" s="141" t="s">
        <v>12043</v>
      </c>
      <c r="R2524" s="109" t="s">
        <v>43540</v>
      </c>
      <c r="S2524" s="214" t="s">
        <v>38919</v>
      </c>
      <c r="T2524" s="109">
        <v>30</v>
      </c>
    </row>
    <row r="2525" spans="2:20" ht="15" customHeight="1">
      <c r="B2525" s="210" t="s">
        <v>55052</v>
      </c>
      <c r="C2525" s="210" t="s">
        <v>44743</v>
      </c>
      <c r="D2525" s="135" t="s">
        <v>12050</v>
      </c>
      <c r="E2525" s="135" t="s">
        <v>55016</v>
      </c>
      <c r="F2525" s="404" t="s">
        <v>53029</v>
      </c>
      <c r="G2525" s="404" t="s">
        <v>55018</v>
      </c>
      <c r="H2525" s="135" t="s">
        <v>55019</v>
      </c>
      <c r="I2525" s="135" t="s">
        <v>55020</v>
      </c>
      <c r="J2525" s="135" t="s">
        <v>55053</v>
      </c>
      <c r="K2525" s="135" t="s">
        <v>55054</v>
      </c>
      <c r="L2525" s="210" t="s">
        <v>46142</v>
      </c>
      <c r="M2525" s="312" t="s">
        <v>43499</v>
      </c>
      <c r="N2525" s="247">
        <v>5</v>
      </c>
      <c r="O2525" s="247">
        <v>700</v>
      </c>
      <c r="P2525" s="140">
        <f t="shared" si="57"/>
        <v>3500</v>
      </c>
      <c r="Q2525" s="141" t="s">
        <v>12043</v>
      </c>
      <c r="R2525" s="109" t="s">
        <v>43540</v>
      </c>
      <c r="S2525" s="214" t="s">
        <v>38919</v>
      </c>
      <c r="T2525" s="109">
        <v>30</v>
      </c>
    </row>
    <row r="2526" spans="2:20" ht="15" customHeight="1">
      <c r="B2526" s="210" t="s">
        <v>55055</v>
      </c>
      <c r="C2526" s="210" t="s">
        <v>44743</v>
      </c>
      <c r="D2526" s="135" t="s">
        <v>12050</v>
      </c>
      <c r="E2526" s="270" t="s">
        <v>44553</v>
      </c>
      <c r="F2526" s="270" t="s">
        <v>45719</v>
      </c>
      <c r="G2526" s="270" t="s">
        <v>44640</v>
      </c>
      <c r="H2526" s="270" t="s">
        <v>52027</v>
      </c>
      <c r="I2526" s="270" t="s">
        <v>44555</v>
      </c>
      <c r="J2526" s="135" t="s">
        <v>55056</v>
      </c>
      <c r="K2526" s="135" t="s">
        <v>55057</v>
      </c>
      <c r="L2526" s="210" t="s">
        <v>46142</v>
      </c>
      <c r="M2526" s="312" t="s">
        <v>43499</v>
      </c>
      <c r="N2526" s="247">
        <v>1</v>
      </c>
      <c r="O2526" s="247">
        <v>1070</v>
      </c>
      <c r="P2526" s="140">
        <f t="shared" si="57"/>
        <v>1070</v>
      </c>
      <c r="Q2526" s="141" t="s">
        <v>12043</v>
      </c>
      <c r="R2526" s="109" t="s">
        <v>43540</v>
      </c>
      <c r="S2526" s="214" t="s">
        <v>38919</v>
      </c>
      <c r="T2526" s="109">
        <v>30</v>
      </c>
    </row>
    <row r="2527" spans="2:20" ht="15" customHeight="1">
      <c r="B2527" s="210" t="s">
        <v>55058</v>
      </c>
      <c r="C2527" s="210" t="s">
        <v>44743</v>
      </c>
      <c r="D2527" s="135" t="s">
        <v>12050</v>
      </c>
      <c r="E2527" s="270" t="s">
        <v>46776</v>
      </c>
      <c r="F2527" s="270" t="s">
        <v>54995</v>
      </c>
      <c r="G2527" s="270" t="s">
        <v>46778</v>
      </c>
      <c r="H2527" s="270" t="s">
        <v>54991</v>
      </c>
      <c r="I2527" s="270" t="s">
        <v>46780</v>
      </c>
      <c r="J2527" s="135" t="s">
        <v>55059</v>
      </c>
      <c r="K2527" s="135" t="s">
        <v>55060</v>
      </c>
      <c r="L2527" s="210" t="s">
        <v>46142</v>
      </c>
      <c r="M2527" s="312" t="s">
        <v>43499</v>
      </c>
      <c r="N2527" s="247">
        <v>30</v>
      </c>
      <c r="O2527" s="247">
        <v>6750</v>
      </c>
      <c r="P2527" s="140">
        <f t="shared" si="57"/>
        <v>202500</v>
      </c>
      <c r="Q2527" s="141" t="s">
        <v>12043</v>
      </c>
      <c r="R2527" s="109" t="s">
        <v>43540</v>
      </c>
      <c r="S2527" s="214" t="s">
        <v>38919</v>
      </c>
      <c r="T2527" s="109">
        <v>30</v>
      </c>
    </row>
    <row r="2528" spans="2:20" ht="15" customHeight="1">
      <c r="B2528" s="210" t="s">
        <v>55061</v>
      </c>
      <c r="C2528" s="210" t="s">
        <v>44743</v>
      </c>
      <c r="D2528" s="135" t="s">
        <v>12050</v>
      </c>
      <c r="E2528" s="270" t="s">
        <v>46776</v>
      </c>
      <c r="F2528" s="270" t="s">
        <v>46777</v>
      </c>
      <c r="G2528" s="270" t="s">
        <v>46778</v>
      </c>
      <c r="H2528" s="270" t="s">
        <v>54991</v>
      </c>
      <c r="I2528" s="270" t="s">
        <v>46780</v>
      </c>
      <c r="J2528" s="135" t="s">
        <v>55062</v>
      </c>
      <c r="K2528" s="135" t="s">
        <v>55063</v>
      </c>
      <c r="L2528" s="210" t="s">
        <v>46142</v>
      </c>
      <c r="M2528" s="312" t="s">
        <v>43499</v>
      </c>
      <c r="N2528" s="247">
        <v>20</v>
      </c>
      <c r="O2528" s="247">
        <v>5370</v>
      </c>
      <c r="P2528" s="140">
        <f t="shared" ref="P2528:P2591" si="59">IFERROR(N2528*O2528,0)</f>
        <v>107400</v>
      </c>
      <c r="Q2528" s="141" t="s">
        <v>12043</v>
      </c>
      <c r="R2528" s="109" t="s">
        <v>43540</v>
      </c>
      <c r="S2528" s="214" t="s">
        <v>38919</v>
      </c>
      <c r="T2528" s="109">
        <v>30</v>
      </c>
    </row>
    <row r="2529" spans="2:20" ht="15" customHeight="1">
      <c r="B2529" s="210" t="s">
        <v>55064</v>
      </c>
      <c r="C2529" s="210" t="s">
        <v>44743</v>
      </c>
      <c r="D2529" s="135" t="s">
        <v>12050</v>
      </c>
      <c r="E2529" s="270" t="s">
        <v>46776</v>
      </c>
      <c r="F2529" s="270" t="s">
        <v>46777</v>
      </c>
      <c r="G2529" s="270" t="s">
        <v>46778</v>
      </c>
      <c r="H2529" s="270" t="s">
        <v>54996</v>
      </c>
      <c r="I2529" s="270" t="s">
        <v>46780</v>
      </c>
      <c r="J2529" s="135" t="s">
        <v>55065</v>
      </c>
      <c r="K2529" s="135" t="s">
        <v>55066</v>
      </c>
      <c r="L2529" s="210" t="s">
        <v>46142</v>
      </c>
      <c r="M2529" s="312" t="s">
        <v>43499</v>
      </c>
      <c r="N2529" s="247">
        <v>20</v>
      </c>
      <c r="O2529" s="247">
        <v>8200</v>
      </c>
      <c r="P2529" s="140">
        <f t="shared" si="59"/>
        <v>164000</v>
      </c>
      <c r="Q2529" s="141" t="s">
        <v>12043</v>
      </c>
      <c r="R2529" s="109" t="s">
        <v>43540</v>
      </c>
      <c r="S2529" s="214" t="s">
        <v>38919</v>
      </c>
      <c r="T2529" s="109">
        <v>30</v>
      </c>
    </row>
    <row r="2530" spans="2:20" ht="15" customHeight="1">
      <c r="B2530" s="210" t="s">
        <v>55067</v>
      </c>
      <c r="C2530" s="210" t="s">
        <v>44743</v>
      </c>
      <c r="D2530" s="135" t="s">
        <v>12050</v>
      </c>
      <c r="E2530" s="270" t="s">
        <v>46776</v>
      </c>
      <c r="F2530" s="270" t="s">
        <v>46777</v>
      </c>
      <c r="G2530" s="270" t="s">
        <v>46778</v>
      </c>
      <c r="H2530" s="270" t="s">
        <v>54996</v>
      </c>
      <c r="I2530" s="270" t="s">
        <v>46780</v>
      </c>
      <c r="J2530" s="135" t="s">
        <v>55068</v>
      </c>
      <c r="K2530" s="135" t="s">
        <v>55069</v>
      </c>
      <c r="L2530" s="210" t="s">
        <v>46142</v>
      </c>
      <c r="M2530" s="312" t="s">
        <v>43499</v>
      </c>
      <c r="N2530" s="247">
        <v>20</v>
      </c>
      <c r="O2530" s="247">
        <v>5500</v>
      </c>
      <c r="P2530" s="140">
        <f t="shared" si="59"/>
        <v>110000</v>
      </c>
      <c r="Q2530" s="141" t="s">
        <v>12043</v>
      </c>
      <c r="R2530" s="109" t="s">
        <v>43540</v>
      </c>
      <c r="S2530" s="214" t="s">
        <v>38919</v>
      </c>
      <c r="T2530" s="109">
        <v>30</v>
      </c>
    </row>
    <row r="2531" spans="2:20" ht="15" customHeight="1">
      <c r="B2531" s="210" t="s">
        <v>55070</v>
      </c>
      <c r="C2531" s="210" t="s">
        <v>44743</v>
      </c>
      <c r="D2531" s="135" t="s">
        <v>12050</v>
      </c>
      <c r="E2531" s="270" t="s">
        <v>46776</v>
      </c>
      <c r="F2531" s="270" t="s">
        <v>46777</v>
      </c>
      <c r="G2531" s="270" t="s">
        <v>46778</v>
      </c>
      <c r="H2531" s="270" t="s">
        <v>54991</v>
      </c>
      <c r="I2531" s="270" t="s">
        <v>46780</v>
      </c>
      <c r="J2531" s="135" t="s">
        <v>55071</v>
      </c>
      <c r="K2531" s="135" t="s">
        <v>55072</v>
      </c>
      <c r="L2531" s="210" t="s">
        <v>46142</v>
      </c>
      <c r="M2531" s="312" t="s">
        <v>43499</v>
      </c>
      <c r="N2531" s="247">
        <v>30</v>
      </c>
      <c r="O2531" s="247">
        <v>9300</v>
      </c>
      <c r="P2531" s="140">
        <f t="shared" si="59"/>
        <v>279000</v>
      </c>
      <c r="Q2531" s="141" t="s">
        <v>12043</v>
      </c>
      <c r="R2531" s="109" t="s">
        <v>43540</v>
      </c>
      <c r="S2531" s="214" t="s">
        <v>38919</v>
      </c>
      <c r="T2531" s="109">
        <v>30</v>
      </c>
    </row>
    <row r="2532" spans="2:20" ht="15" customHeight="1">
      <c r="B2532" s="210" t="s">
        <v>55073</v>
      </c>
      <c r="C2532" s="210" t="s">
        <v>44743</v>
      </c>
      <c r="D2532" s="135" t="s">
        <v>12050</v>
      </c>
      <c r="E2532" s="270" t="s">
        <v>46776</v>
      </c>
      <c r="F2532" s="270" t="s">
        <v>46777</v>
      </c>
      <c r="G2532" s="270" t="s">
        <v>46778</v>
      </c>
      <c r="H2532" s="270" t="s">
        <v>54996</v>
      </c>
      <c r="I2532" s="270" t="s">
        <v>46780</v>
      </c>
      <c r="J2532" s="135" t="s">
        <v>55074</v>
      </c>
      <c r="K2532" s="135" t="s">
        <v>55075</v>
      </c>
      <c r="L2532" s="210" t="s">
        <v>46142</v>
      </c>
      <c r="M2532" s="312" t="s">
        <v>43499</v>
      </c>
      <c r="N2532" s="247">
        <v>30</v>
      </c>
      <c r="O2532" s="247">
        <v>3950</v>
      </c>
      <c r="P2532" s="140">
        <f t="shared" si="59"/>
        <v>118500</v>
      </c>
      <c r="Q2532" s="141" t="s">
        <v>12043</v>
      </c>
      <c r="R2532" s="109" t="s">
        <v>43540</v>
      </c>
      <c r="S2532" s="214" t="s">
        <v>38919</v>
      </c>
      <c r="T2532" s="109">
        <v>30</v>
      </c>
    </row>
    <row r="2533" spans="2:20" ht="15" customHeight="1">
      <c r="B2533" s="210" t="s">
        <v>55076</v>
      </c>
      <c r="C2533" s="210" t="s">
        <v>44743</v>
      </c>
      <c r="D2533" s="135" t="s">
        <v>12050</v>
      </c>
      <c r="E2533" s="270" t="s">
        <v>46776</v>
      </c>
      <c r="F2533" s="270" t="s">
        <v>46777</v>
      </c>
      <c r="G2533" s="270" t="s">
        <v>46778</v>
      </c>
      <c r="H2533" s="270" t="s">
        <v>54991</v>
      </c>
      <c r="I2533" s="270" t="s">
        <v>46780</v>
      </c>
      <c r="J2533" s="135" t="s">
        <v>55077</v>
      </c>
      <c r="K2533" s="135" t="s">
        <v>55078</v>
      </c>
      <c r="L2533" s="210" t="s">
        <v>46142</v>
      </c>
      <c r="M2533" s="312" t="s">
        <v>43499</v>
      </c>
      <c r="N2533" s="247">
        <v>20</v>
      </c>
      <c r="O2533" s="247">
        <v>6500</v>
      </c>
      <c r="P2533" s="140">
        <f t="shared" si="59"/>
        <v>130000</v>
      </c>
      <c r="Q2533" s="141" t="s">
        <v>12043</v>
      </c>
      <c r="R2533" s="109" t="s">
        <v>43540</v>
      </c>
      <c r="S2533" s="214" t="s">
        <v>38919</v>
      </c>
      <c r="T2533" s="109">
        <v>30</v>
      </c>
    </row>
    <row r="2534" spans="2:20" ht="15" customHeight="1">
      <c r="B2534" s="210" t="s">
        <v>55079</v>
      </c>
      <c r="C2534" s="210" t="s">
        <v>44743</v>
      </c>
      <c r="D2534" s="135" t="s">
        <v>12050</v>
      </c>
      <c r="E2534" s="135" t="s">
        <v>55016</v>
      </c>
      <c r="F2534" s="135" t="s">
        <v>55017</v>
      </c>
      <c r="G2534" s="135" t="s">
        <v>55018</v>
      </c>
      <c r="H2534" s="135" t="s">
        <v>55019</v>
      </c>
      <c r="I2534" s="135" t="s">
        <v>55020</v>
      </c>
      <c r="J2534" s="135" t="s">
        <v>55080</v>
      </c>
      <c r="K2534" s="135" t="s">
        <v>55081</v>
      </c>
      <c r="L2534" s="210" t="s">
        <v>46142</v>
      </c>
      <c r="M2534" s="312" t="s">
        <v>43499</v>
      </c>
      <c r="N2534" s="247">
        <v>20</v>
      </c>
      <c r="O2534" s="247">
        <v>670</v>
      </c>
      <c r="P2534" s="140">
        <f t="shared" si="59"/>
        <v>13400</v>
      </c>
      <c r="Q2534" s="141" t="s">
        <v>12043</v>
      </c>
      <c r="R2534" s="109" t="s">
        <v>43540</v>
      </c>
      <c r="S2534" s="214" t="s">
        <v>38919</v>
      </c>
      <c r="T2534" s="109">
        <v>30</v>
      </c>
    </row>
    <row r="2535" spans="2:20" ht="15" customHeight="1">
      <c r="B2535" s="210" t="s">
        <v>55082</v>
      </c>
      <c r="C2535" s="210" t="s">
        <v>44743</v>
      </c>
      <c r="D2535" s="135" t="s">
        <v>12050</v>
      </c>
      <c r="E2535" s="270" t="s">
        <v>44553</v>
      </c>
      <c r="F2535" s="270" t="s">
        <v>45719</v>
      </c>
      <c r="G2535" s="270" t="s">
        <v>44640</v>
      </c>
      <c r="H2535" s="270" t="s">
        <v>52027</v>
      </c>
      <c r="I2535" s="270" t="s">
        <v>44555</v>
      </c>
      <c r="J2535" s="135" t="s">
        <v>55083</v>
      </c>
      <c r="K2535" s="135" t="s">
        <v>55084</v>
      </c>
      <c r="L2535" s="210" t="s">
        <v>46142</v>
      </c>
      <c r="M2535" s="312" t="s">
        <v>43499</v>
      </c>
      <c r="N2535" s="247">
        <v>5</v>
      </c>
      <c r="O2535" s="247">
        <v>1150</v>
      </c>
      <c r="P2535" s="140">
        <f t="shared" si="59"/>
        <v>5750</v>
      </c>
      <c r="Q2535" s="141" t="s">
        <v>12043</v>
      </c>
      <c r="R2535" s="109" t="s">
        <v>43540</v>
      </c>
      <c r="S2535" s="214" t="s">
        <v>38919</v>
      </c>
      <c r="T2535" s="109">
        <v>30</v>
      </c>
    </row>
    <row r="2536" spans="2:20" ht="15" customHeight="1">
      <c r="B2536" s="210" t="s">
        <v>55085</v>
      </c>
      <c r="C2536" s="210" t="s">
        <v>44743</v>
      </c>
      <c r="D2536" s="135" t="s">
        <v>12050</v>
      </c>
      <c r="E2536" s="270" t="s">
        <v>44553</v>
      </c>
      <c r="F2536" s="270" t="s">
        <v>45719</v>
      </c>
      <c r="G2536" s="270" t="s">
        <v>44640</v>
      </c>
      <c r="H2536" s="270" t="s">
        <v>55086</v>
      </c>
      <c r="I2536" s="270" t="s">
        <v>44555</v>
      </c>
      <c r="J2536" s="135" t="s">
        <v>55087</v>
      </c>
      <c r="K2536" s="135" t="s">
        <v>55088</v>
      </c>
      <c r="L2536" s="210" t="s">
        <v>46142</v>
      </c>
      <c r="M2536" s="312" t="s">
        <v>43499</v>
      </c>
      <c r="N2536" s="247">
        <v>5</v>
      </c>
      <c r="O2536" s="247">
        <v>1500</v>
      </c>
      <c r="P2536" s="140">
        <f t="shared" si="59"/>
        <v>7500</v>
      </c>
      <c r="Q2536" s="141" t="s">
        <v>12043</v>
      </c>
      <c r="R2536" s="109" t="s">
        <v>43540</v>
      </c>
      <c r="S2536" s="214" t="s">
        <v>38919</v>
      </c>
      <c r="T2536" s="109">
        <v>30</v>
      </c>
    </row>
    <row r="2537" spans="2:20" ht="15" customHeight="1">
      <c r="B2537" s="210" t="s">
        <v>55089</v>
      </c>
      <c r="C2537" s="210" t="s">
        <v>44743</v>
      </c>
      <c r="D2537" s="135" t="s">
        <v>12050</v>
      </c>
      <c r="E2537" s="270" t="s">
        <v>46776</v>
      </c>
      <c r="F2537" s="270" t="s">
        <v>54995</v>
      </c>
      <c r="G2537" s="270" t="s">
        <v>46778</v>
      </c>
      <c r="H2537" s="270" t="s">
        <v>54991</v>
      </c>
      <c r="I2537" s="270" t="s">
        <v>46780</v>
      </c>
      <c r="J2537" s="135" t="s">
        <v>55090</v>
      </c>
      <c r="K2537" s="135" t="s">
        <v>55091</v>
      </c>
      <c r="L2537" s="210" t="s">
        <v>46142</v>
      </c>
      <c r="M2537" s="312" t="s">
        <v>43499</v>
      </c>
      <c r="N2537" s="247">
        <v>10</v>
      </c>
      <c r="O2537" s="247">
        <v>8800</v>
      </c>
      <c r="P2537" s="140">
        <f t="shared" si="59"/>
        <v>88000</v>
      </c>
      <c r="Q2537" s="141" t="s">
        <v>12043</v>
      </c>
      <c r="R2537" s="109" t="s">
        <v>43540</v>
      </c>
      <c r="S2537" s="214" t="s">
        <v>38919</v>
      </c>
      <c r="T2537" s="109">
        <v>30</v>
      </c>
    </row>
    <row r="2538" spans="2:20" ht="15" customHeight="1">
      <c r="B2538" s="210" t="s">
        <v>55092</v>
      </c>
      <c r="C2538" s="210" t="s">
        <v>44743</v>
      </c>
      <c r="D2538" s="135" t="s">
        <v>12050</v>
      </c>
      <c r="E2538" s="270" t="s">
        <v>46776</v>
      </c>
      <c r="F2538" s="270" t="s">
        <v>54995</v>
      </c>
      <c r="G2538" s="270" t="s">
        <v>46778</v>
      </c>
      <c r="H2538" s="270" t="s">
        <v>54991</v>
      </c>
      <c r="I2538" s="270" t="s">
        <v>46780</v>
      </c>
      <c r="J2538" s="135" t="s">
        <v>55093</v>
      </c>
      <c r="K2538" s="135" t="s">
        <v>55094</v>
      </c>
      <c r="L2538" s="210" t="s">
        <v>46142</v>
      </c>
      <c r="M2538" s="312" t="s">
        <v>43499</v>
      </c>
      <c r="N2538" s="247">
        <v>10</v>
      </c>
      <c r="O2538" s="247">
        <v>6500</v>
      </c>
      <c r="P2538" s="140">
        <f t="shared" si="59"/>
        <v>65000</v>
      </c>
      <c r="Q2538" s="141" t="s">
        <v>12043</v>
      </c>
      <c r="R2538" s="109" t="s">
        <v>43540</v>
      </c>
      <c r="S2538" s="214" t="s">
        <v>38919</v>
      </c>
      <c r="T2538" s="109">
        <v>30</v>
      </c>
    </row>
    <row r="2539" spans="2:20" ht="15" customHeight="1">
      <c r="B2539" s="210" t="s">
        <v>55095</v>
      </c>
      <c r="C2539" s="210" t="s">
        <v>44743</v>
      </c>
      <c r="D2539" s="135" t="s">
        <v>12050</v>
      </c>
      <c r="E2539" s="270" t="s">
        <v>46776</v>
      </c>
      <c r="F2539" s="270" t="s">
        <v>54995</v>
      </c>
      <c r="G2539" s="270" t="s">
        <v>46778</v>
      </c>
      <c r="H2539" s="270" t="s">
        <v>54991</v>
      </c>
      <c r="I2539" s="270" t="s">
        <v>46780</v>
      </c>
      <c r="J2539" s="135" t="s">
        <v>55096</v>
      </c>
      <c r="K2539" s="135" t="s">
        <v>55097</v>
      </c>
      <c r="L2539" s="210" t="s">
        <v>46142</v>
      </c>
      <c r="M2539" s="312" t="s">
        <v>43499</v>
      </c>
      <c r="N2539" s="247">
        <v>10</v>
      </c>
      <c r="O2539" s="247">
        <v>5500</v>
      </c>
      <c r="P2539" s="140">
        <f t="shared" si="59"/>
        <v>55000</v>
      </c>
      <c r="Q2539" s="141" t="s">
        <v>12043</v>
      </c>
      <c r="R2539" s="109" t="s">
        <v>43540</v>
      </c>
      <c r="S2539" s="214" t="s">
        <v>38919</v>
      </c>
      <c r="T2539" s="109">
        <v>30</v>
      </c>
    </row>
    <row r="2540" spans="2:20" ht="15" customHeight="1">
      <c r="B2540" s="210" t="s">
        <v>55098</v>
      </c>
      <c r="C2540" s="210" t="s">
        <v>44743</v>
      </c>
      <c r="D2540" s="135" t="s">
        <v>12050</v>
      </c>
      <c r="E2540" s="270" t="s">
        <v>46776</v>
      </c>
      <c r="F2540" s="270" t="s">
        <v>46777</v>
      </c>
      <c r="G2540" s="270" t="s">
        <v>46778</v>
      </c>
      <c r="H2540" s="270" t="s">
        <v>54996</v>
      </c>
      <c r="I2540" s="270" t="s">
        <v>46780</v>
      </c>
      <c r="J2540" s="135" t="s">
        <v>55099</v>
      </c>
      <c r="K2540" s="135" t="s">
        <v>55100</v>
      </c>
      <c r="L2540" s="210" t="s">
        <v>46142</v>
      </c>
      <c r="M2540" s="312" t="s">
        <v>43499</v>
      </c>
      <c r="N2540" s="247">
        <v>10</v>
      </c>
      <c r="O2540" s="247">
        <v>6200</v>
      </c>
      <c r="P2540" s="140">
        <f t="shared" si="59"/>
        <v>62000</v>
      </c>
      <c r="Q2540" s="141" t="s">
        <v>12043</v>
      </c>
      <c r="R2540" s="109" t="s">
        <v>43540</v>
      </c>
      <c r="S2540" s="214" t="s">
        <v>38919</v>
      </c>
      <c r="T2540" s="109">
        <v>30</v>
      </c>
    </row>
    <row r="2541" spans="2:20" ht="15" customHeight="1">
      <c r="B2541" s="210" t="s">
        <v>55101</v>
      </c>
      <c r="C2541" s="210" t="s">
        <v>44743</v>
      </c>
      <c r="D2541" s="135" t="s">
        <v>12050</v>
      </c>
      <c r="E2541" s="270" t="s">
        <v>46776</v>
      </c>
      <c r="F2541" s="270" t="s">
        <v>54995</v>
      </c>
      <c r="G2541" s="270" t="s">
        <v>46778</v>
      </c>
      <c r="H2541" s="270" t="s">
        <v>54991</v>
      </c>
      <c r="I2541" s="270" t="s">
        <v>46780</v>
      </c>
      <c r="J2541" s="135" t="s">
        <v>55102</v>
      </c>
      <c r="K2541" s="135" t="s">
        <v>55103</v>
      </c>
      <c r="L2541" s="210" t="s">
        <v>46142</v>
      </c>
      <c r="M2541" s="312" t="s">
        <v>43499</v>
      </c>
      <c r="N2541" s="247">
        <f>30+30</f>
        <v>60</v>
      </c>
      <c r="O2541" s="247">
        <v>5300</v>
      </c>
      <c r="P2541" s="140">
        <f t="shared" si="59"/>
        <v>318000</v>
      </c>
      <c r="Q2541" s="141" t="s">
        <v>12043</v>
      </c>
      <c r="R2541" s="109" t="s">
        <v>43540</v>
      </c>
      <c r="S2541" s="214" t="s">
        <v>38919</v>
      </c>
      <c r="T2541" s="109">
        <v>30</v>
      </c>
    </row>
    <row r="2542" spans="2:20" ht="15" customHeight="1">
      <c r="B2542" s="210" t="s">
        <v>55104</v>
      </c>
      <c r="C2542" s="210" t="s">
        <v>44743</v>
      </c>
      <c r="D2542" s="135" t="s">
        <v>12050</v>
      </c>
      <c r="E2542" s="270" t="s">
        <v>46776</v>
      </c>
      <c r="F2542" s="270" t="s">
        <v>46777</v>
      </c>
      <c r="G2542" s="270" t="s">
        <v>46778</v>
      </c>
      <c r="H2542" s="270" t="s">
        <v>54991</v>
      </c>
      <c r="I2542" s="270" t="s">
        <v>46780</v>
      </c>
      <c r="J2542" s="135" t="s">
        <v>55105</v>
      </c>
      <c r="K2542" s="135" t="s">
        <v>55106</v>
      </c>
      <c r="L2542" s="210" t="s">
        <v>46142</v>
      </c>
      <c r="M2542" s="312" t="s">
        <v>43499</v>
      </c>
      <c r="N2542" s="247">
        <v>20</v>
      </c>
      <c r="O2542" s="247">
        <v>3370</v>
      </c>
      <c r="P2542" s="140">
        <f t="shared" si="59"/>
        <v>67400</v>
      </c>
      <c r="Q2542" s="141" t="s">
        <v>12043</v>
      </c>
      <c r="R2542" s="109" t="s">
        <v>43540</v>
      </c>
      <c r="S2542" s="214" t="s">
        <v>38919</v>
      </c>
      <c r="T2542" s="109">
        <v>30</v>
      </c>
    </row>
    <row r="2543" spans="2:20" ht="15" customHeight="1">
      <c r="B2543" s="210" t="s">
        <v>55107</v>
      </c>
      <c r="C2543" s="210" t="s">
        <v>44743</v>
      </c>
      <c r="D2543" s="135" t="s">
        <v>12050</v>
      </c>
      <c r="E2543" s="270" t="s">
        <v>46776</v>
      </c>
      <c r="F2543" s="270" t="s">
        <v>54995</v>
      </c>
      <c r="G2543" s="270" t="s">
        <v>46778</v>
      </c>
      <c r="H2543" s="270" t="s">
        <v>54991</v>
      </c>
      <c r="I2543" s="270" t="s">
        <v>46780</v>
      </c>
      <c r="J2543" s="135" t="s">
        <v>55108</v>
      </c>
      <c r="K2543" s="135" t="s">
        <v>55109</v>
      </c>
      <c r="L2543" s="210" t="s">
        <v>46142</v>
      </c>
      <c r="M2543" s="312" t="s">
        <v>43499</v>
      </c>
      <c r="N2543" s="247">
        <v>20</v>
      </c>
      <c r="O2543" s="247">
        <v>3680</v>
      </c>
      <c r="P2543" s="140">
        <f t="shared" si="59"/>
        <v>73600</v>
      </c>
      <c r="Q2543" s="141" t="s">
        <v>12043</v>
      </c>
      <c r="R2543" s="109" t="s">
        <v>43540</v>
      </c>
      <c r="S2543" s="214" t="s">
        <v>38919</v>
      </c>
      <c r="T2543" s="109">
        <v>30</v>
      </c>
    </row>
    <row r="2544" spans="2:20" ht="15" customHeight="1">
      <c r="B2544" s="210" t="s">
        <v>55110</v>
      </c>
      <c r="C2544" s="210" t="s">
        <v>44743</v>
      </c>
      <c r="D2544" s="135" t="s">
        <v>12050</v>
      </c>
      <c r="E2544" s="135" t="s">
        <v>55016</v>
      </c>
      <c r="F2544" s="404" t="s">
        <v>55017</v>
      </c>
      <c r="G2544" s="404" t="s">
        <v>55018</v>
      </c>
      <c r="H2544" s="135" t="s">
        <v>55019</v>
      </c>
      <c r="I2544" s="135" t="s">
        <v>55020</v>
      </c>
      <c r="J2544" s="135" t="s">
        <v>55111</v>
      </c>
      <c r="K2544" s="135" t="s">
        <v>55112</v>
      </c>
      <c r="L2544" s="210" t="s">
        <v>46142</v>
      </c>
      <c r="M2544" s="312" t="s">
        <v>43499</v>
      </c>
      <c r="N2544" s="247">
        <v>20</v>
      </c>
      <c r="O2544" s="247">
        <v>2200</v>
      </c>
      <c r="P2544" s="140">
        <f t="shared" si="59"/>
        <v>44000</v>
      </c>
      <c r="Q2544" s="141" t="s">
        <v>12043</v>
      </c>
      <c r="R2544" s="109" t="s">
        <v>43540</v>
      </c>
      <c r="S2544" s="214" t="s">
        <v>38919</v>
      </c>
      <c r="T2544" s="109">
        <v>30</v>
      </c>
    </row>
    <row r="2545" spans="2:20" ht="15" customHeight="1">
      <c r="B2545" s="210" t="s">
        <v>55113</v>
      </c>
      <c r="C2545" s="210" t="s">
        <v>44743</v>
      </c>
      <c r="D2545" s="135" t="s">
        <v>12050</v>
      </c>
      <c r="E2545" s="270" t="s">
        <v>46776</v>
      </c>
      <c r="F2545" s="270" t="s">
        <v>46777</v>
      </c>
      <c r="G2545" s="270" t="s">
        <v>46778</v>
      </c>
      <c r="H2545" s="270" t="s">
        <v>54991</v>
      </c>
      <c r="I2545" s="270" t="s">
        <v>46780</v>
      </c>
      <c r="J2545" s="135" t="s">
        <v>55114</v>
      </c>
      <c r="K2545" s="135" t="s">
        <v>55115</v>
      </c>
      <c r="L2545" s="210" t="s">
        <v>46142</v>
      </c>
      <c r="M2545" s="312" t="s">
        <v>43499</v>
      </c>
      <c r="N2545" s="247">
        <v>5</v>
      </c>
      <c r="O2545" s="247">
        <v>7980</v>
      </c>
      <c r="P2545" s="140">
        <f t="shared" si="59"/>
        <v>39900</v>
      </c>
      <c r="Q2545" s="141" t="s">
        <v>12043</v>
      </c>
      <c r="R2545" s="109" t="s">
        <v>43540</v>
      </c>
      <c r="S2545" s="214" t="s">
        <v>38919</v>
      </c>
      <c r="T2545" s="109">
        <v>30</v>
      </c>
    </row>
    <row r="2546" spans="2:20" ht="15" customHeight="1">
      <c r="B2546" s="210" t="s">
        <v>55116</v>
      </c>
      <c r="C2546" s="210" t="s">
        <v>44743</v>
      </c>
      <c r="D2546" s="135" t="s">
        <v>12050</v>
      </c>
      <c r="E2546" s="135" t="s">
        <v>55016</v>
      </c>
      <c r="F2546" s="404" t="s">
        <v>53029</v>
      </c>
      <c r="G2546" s="404" t="s">
        <v>55018</v>
      </c>
      <c r="H2546" s="135" t="s">
        <v>55117</v>
      </c>
      <c r="I2546" s="135" t="s">
        <v>55020</v>
      </c>
      <c r="J2546" s="135" t="s">
        <v>55118</v>
      </c>
      <c r="K2546" s="135" t="s">
        <v>55119</v>
      </c>
      <c r="L2546" s="210" t="s">
        <v>46142</v>
      </c>
      <c r="M2546" s="312" t="s">
        <v>43499</v>
      </c>
      <c r="N2546" s="247">
        <v>10</v>
      </c>
      <c r="O2546" s="247">
        <v>3750</v>
      </c>
      <c r="P2546" s="140">
        <f t="shared" si="59"/>
        <v>37500</v>
      </c>
      <c r="Q2546" s="141" t="s">
        <v>12043</v>
      </c>
      <c r="R2546" s="109" t="s">
        <v>43540</v>
      </c>
      <c r="S2546" s="214" t="s">
        <v>38919</v>
      </c>
      <c r="T2546" s="109">
        <v>30</v>
      </c>
    </row>
    <row r="2547" spans="2:20" ht="15" customHeight="1">
      <c r="B2547" s="210" t="s">
        <v>55120</v>
      </c>
      <c r="C2547" s="210" t="s">
        <v>44743</v>
      </c>
      <c r="D2547" s="135" t="s">
        <v>12050</v>
      </c>
      <c r="E2547" s="270" t="s">
        <v>55121</v>
      </c>
      <c r="F2547" s="270" t="s">
        <v>55122</v>
      </c>
      <c r="G2547" s="270" t="s">
        <v>55123</v>
      </c>
      <c r="H2547" s="270" t="s">
        <v>55124</v>
      </c>
      <c r="I2547" s="270" t="s">
        <v>55125</v>
      </c>
      <c r="J2547" s="135" t="s">
        <v>55126</v>
      </c>
      <c r="K2547" s="135" t="s">
        <v>55127</v>
      </c>
      <c r="L2547" s="210" t="s">
        <v>46142</v>
      </c>
      <c r="M2547" s="312" t="s">
        <v>43499</v>
      </c>
      <c r="N2547" s="247">
        <v>5</v>
      </c>
      <c r="O2547" s="247">
        <v>7140</v>
      </c>
      <c r="P2547" s="140">
        <f t="shared" si="59"/>
        <v>35700</v>
      </c>
      <c r="Q2547" s="141" t="s">
        <v>12043</v>
      </c>
      <c r="R2547" s="109" t="s">
        <v>43540</v>
      </c>
      <c r="S2547" s="214" t="s">
        <v>38919</v>
      </c>
      <c r="T2547" s="109">
        <v>30</v>
      </c>
    </row>
    <row r="2548" spans="2:20" ht="15" customHeight="1">
      <c r="B2548" s="210" t="s">
        <v>55128</v>
      </c>
      <c r="C2548" s="210" t="s">
        <v>44743</v>
      </c>
      <c r="D2548" s="135" t="s">
        <v>12050</v>
      </c>
      <c r="E2548" s="270" t="s">
        <v>55129</v>
      </c>
      <c r="F2548" s="270" t="s">
        <v>55130</v>
      </c>
      <c r="G2548" s="270" t="s">
        <v>55131</v>
      </c>
      <c r="H2548" s="270" t="s">
        <v>55132</v>
      </c>
      <c r="I2548" s="270" t="s">
        <v>55133</v>
      </c>
      <c r="J2548" s="135" t="s">
        <v>55134</v>
      </c>
      <c r="K2548" s="135" t="s">
        <v>55135</v>
      </c>
      <c r="L2548" s="210" t="s">
        <v>46142</v>
      </c>
      <c r="M2548" s="312" t="s">
        <v>43499</v>
      </c>
      <c r="N2548" s="247">
        <v>5</v>
      </c>
      <c r="O2548" s="247">
        <v>7750</v>
      </c>
      <c r="P2548" s="140">
        <f t="shared" si="59"/>
        <v>38750</v>
      </c>
      <c r="Q2548" s="141" t="s">
        <v>12043</v>
      </c>
      <c r="R2548" s="109" t="s">
        <v>43540</v>
      </c>
      <c r="S2548" s="214" t="s">
        <v>38919</v>
      </c>
      <c r="T2548" s="109">
        <v>30</v>
      </c>
    </row>
    <row r="2549" spans="2:20" ht="15" customHeight="1">
      <c r="B2549" s="210" t="s">
        <v>55136</v>
      </c>
      <c r="C2549" s="210" t="s">
        <v>44743</v>
      </c>
      <c r="D2549" s="135" t="s">
        <v>12050</v>
      </c>
      <c r="E2549" s="135" t="s">
        <v>55137</v>
      </c>
      <c r="F2549" s="135" t="s">
        <v>55138</v>
      </c>
      <c r="G2549" s="135" t="s">
        <v>55139</v>
      </c>
      <c r="H2549" s="135" t="s">
        <v>55140</v>
      </c>
      <c r="I2549" s="135" t="s">
        <v>55141</v>
      </c>
      <c r="J2549" s="135" t="s">
        <v>55142</v>
      </c>
      <c r="K2549" s="135" t="s">
        <v>55143</v>
      </c>
      <c r="L2549" s="210" t="s">
        <v>46142</v>
      </c>
      <c r="M2549" s="312" t="s">
        <v>43499</v>
      </c>
      <c r="N2549" s="247">
        <v>10</v>
      </c>
      <c r="O2549" s="247">
        <v>2200</v>
      </c>
      <c r="P2549" s="140">
        <f t="shared" si="59"/>
        <v>22000</v>
      </c>
      <c r="Q2549" s="141" t="s">
        <v>12043</v>
      </c>
      <c r="R2549" s="109" t="s">
        <v>43540</v>
      </c>
      <c r="S2549" s="214" t="s">
        <v>38919</v>
      </c>
      <c r="T2549" s="109">
        <v>30</v>
      </c>
    </row>
    <row r="2550" spans="2:20" ht="15" customHeight="1">
      <c r="B2550" s="210" t="s">
        <v>55144</v>
      </c>
      <c r="C2550" s="210" t="s">
        <v>44743</v>
      </c>
      <c r="D2550" s="135" t="s">
        <v>12050</v>
      </c>
      <c r="E2550" s="270" t="s">
        <v>44553</v>
      </c>
      <c r="F2550" s="270" t="s">
        <v>52026</v>
      </c>
      <c r="G2550" s="270" t="s">
        <v>44640</v>
      </c>
      <c r="H2550" s="270" t="s">
        <v>52027</v>
      </c>
      <c r="I2550" s="270" t="s">
        <v>44555</v>
      </c>
      <c r="J2550" s="135" t="s">
        <v>55145</v>
      </c>
      <c r="K2550" s="135" t="s">
        <v>55146</v>
      </c>
      <c r="L2550" s="210" t="s">
        <v>46142</v>
      </c>
      <c r="M2550" s="312" t="s">
        <v>43499</v>
      </c>
      <c r="N2550" s="247">
        <v>1</v>
      </c>
      <c r="O2550" s="247">
        <v>3400</v>
      </c>
      <c r="P2550" s="140">
        <f t="shared" si="59"/>
        <v>3400</v>
      </c>
      <c r="Q2550" s="141" t="s">
        <v>12043</v>
      </c>
      <c r="R2550" s="109" t="s">
        <v>43540</v>
      </c>
      <c r="S2550" s="214" t="s">
        <v>38919</v>
      </c>
      <c r="T2550" s="109">
        <v>30</v>
      </c>
    </row>
    <row r="2551" spans="2:20" ht="15" customHeight="1">
      <c r="B2551" s="210" t="s">
        <v>55147</v>
      </c>
      <c r="C2551" s="210" t="s">
        <v>44743</v>
      </c>
      <c r="D2551" s="135" t="s">
        <v>12050</v>
      </c>
      <c r="E2551" s="270" t="s">
        <v>46776</v>
      </c>
      <c r="F2551" s="270" t="s">
        <v>46777</v>
      </c>
      <c r="G2551" s="270" t="s">
        <v>46778</v>
      </c>
      <c r="H2551" s="270" t="s">
        <v>54991</v>
      </c>
      <c r="I2551" s="270" t="s">
        <v>46780</v>
      </c>
      <c r="J2551" s="135" t="s">
        <v>55148</v>
      </c>
      <c r="K2551" s="135" t="s">
        <v>55149</v>
      </c>
      <c r="L2551" s="210" t="s">
        <v>46142</v>
      </c>
      <c r="M2551" s="312" t="s">
        <v>43499</v>
      </c>
      <c r="N2551" s="247">
        <v>10</v>
      </c>
      <c r="O2551" s="247">
        <v>7620</v>
      </c>
      <c r="P2551" s="140">
        <f t="shared" si="59"/>
        <v>76200</v>
      </c>
      <c r="Q2551" s="141" t="s">
        <v>12043</v>
      </c>
      <c r="R2551" s="109" t="s">
        <v>43540</v>
      </c>
      <c r="S2551" s="214" t="s">
        <v>38919</v>
      </c>
      <c r="T2551" s="109">
        <v>30</v>
      </c>
    </row>
    <row r="2552" spans="2:20" ht="15" customHeight="1">
      <c r="B2552" s="210" t="s">
        <v>55150</v>
      </c>
      <c r="C2552" s="210" t="s">
        <v>44743</v>
      </c>
      <c r="D2552" s="135" t="s">
        <v>12050</v>
      </c>
      <c r="E2552" s="270" t="s">
        <v>55121</v>
      </c>
      <c r="F2552" s="270" t="s">
        <v>55151</v>
      </c>
      <c r="G2552" s="270" t="s">
        <v>55123</v>
      </c>
      <c r="H2552" s="270" t="s">
        <v>55124</v>
      </c>
      <c r="I2552" s="270" t="s">
        <v>55125</v>
      </c>
      <c r="J2552" s="135" t="s">
        <v>55152</v>
      </c>
      <c r="K2552" s="135" t="s">
        <v>55153</v>
      </c>
      <c r="L2552" s="210" t="s">
        <v>46142</v>
      </c>
      <c r="M2552" s="312" t="s">
        <v>43499</v>
      </c>
      <c r="N2552" s="247">
        <v>20</v>
      </c>
      <c r="O2552" s="247">
        <v>905</v>
      </c>
      <c r="P2552" s="140">
        <f t="shared" si="59"/>
        <v>18100</v>
      </c>
      <c r="Q2552" s="141" t="s">
        <v>12043</v>
      </c>
      <c r="R2552" s="109" t="s">
        <v>43540</v>
      </c>
      <c r="S2552" s="214" t="s">
        <v>38919</v>
      </c>
      <c r="T2552" s="109">
        <v>30</v>
      </c>
    </row>
    <row r="2553" spans="2:20" ht="15" customHeight="1">
      <c r="B2553" s="210" t="s">
        <v>55154</v>
      </c>
      <c r="C2553" s="210" t="s">
        <v>44743</v>
      </c>
      <c r="D2553" s="135" t="s">
        <v>12050</v>
      </c>
      <c r="E2553" s="270" t="s">
        <v>52385</v>
      </c>
      <c r="F2553" s="270" t="s">
        <v>52393</v>
      </c>
      <c r="G2553" s="270" t="s">
        <v>52387</v>
      </c>
      <c r="H2553" s="270" t="s">
        <v>52388</v>
      </c>
      <c r="I2553" s="270" t="s">
        <v>52389</v>
      </c>
      <c r="J2553" s="135" t="s">
        <v>55155</v>
      </c>
      <c r="K2553" s="135" t="s">
        <v>55156</v>
      </c>
      <c r="L2553" s="210" t="s">
        <v>46142</v>
      </c>
      <c r="M2553" s="312" t="s">
        <v>43499</v>
      </c>
      <c r="N2553" s="247">
        <v>10</v>
      </c>
      <c r="O2553" s="247">
        <v>1350</v>
      </c>
      <c r="P2553" s="140">
        <f t="shared" si="59"/>
        <v>13500</v>
      </c>
      <c r="Q2553" s="141" t="s">
        <v>12043</v>
      </c>
      <c r="R2553" s="109" t="s">
        <v>43540</v>
      </c>
      <c r="S2553" s="214" t="s">
        <v>38919</v>
      </c>
      <c r="T2553" s="109">
        <v>30</v>
      </c>
    </row>
    <row r="2554" spans="2:20" ht="15" customHeight="1">
      <c r="B2554" s="210" t="s">
        <v>55157</v>
      </c>
      <c r="C2554" s="210" t="s">
        <v>44743</v>
      </c>
      <c r="D2554" s="135" t="s">
        <v>12050</v>
      </c>
      <c r="E2554" s="270" t="s">
        <v>55158</v>
      </c>
      <c r="F2554" s="270" t="s">
        <v>55159</v>
      </c>
      <c r="G2554" s="270" t="s">
        <v>46583</v>
      </c>
      <c r="H2554" s="270" t="s">
        <v>55160</v>
      </c>
      <c r="I2554" s="270" t="s">
        <v>55161</v>
      </c>
      <c r="J2554" s="135" t="s">
        <v>55162</v>
      </c>
      <c r="K2554" s="135" t="s">
        <v>55163</v>
      </c>
      <c r="L2554" s="210" t="s">
        <v>46142</v>
      </c>
      <c r="M2554" s="312" t="s">
        <v>43499</v>
      </c>
      <c r="N2554" s="247">
        <v>10</v>
      </c>
      <c r="O2554" s="247">
        <v>6700</v>
      </c>
      <c r="P2554" s="140">
        <f t="shared" si="59"/>
        <v>67000</v>
      </c>
      <c r="Q2554" s="141" t="s">
        <v>12043</v>
      </c>
      <c r="R2554" s="109" t="s">
        <v>43540</v>
      </c>
      <c r="S2554" s="214" t="s">
        <v>38919</v>
      </c>
      <c r="T2554" s="109">
        <v>30</v>
      </c>
    </row>
    <row r="2555" spans="2:20" ht="15" customHeight="1">
      <c r="B2555" s="210" t="s">
        <v>55164</v>
      </c>
      <c r="C2555" s="210" t="s">
        <v>44743</v>
      </c>
      <c r="D2555" s="135" t="s">
        <v>12050</v>
      </c>
      <c r="E2555" s="135" t="s">
        <v>55137</v>
      </c>
      <c r="F2555" s="135" t="s">
        <v>55165</v>
      </c>
      <c r="G2555" s="135" t="s">
        <v>55139</v>
      </c>
      <c r="H2555" s="135" t="s">
        <v>55166</v>
      </c>
      <c r="I2555" s="135" t="s">
        <v>55141</v>
      </c>
      <c r="J2555" s="135" t="s">
        <v>55167</v>
      </c>
      <c r="K2555" s="135" t="s">
        <v>55168</v>
      </c>
      <c r="L2555" s="210" t="s">
        <v>46142</v>
      </c>
      <c r="M2555" s="312" t="s">
        <v>43499</v>
      </c>
      <c r="N2555" s="247">
        <v>10</v>
      </c>
      <c r="O2555" s="247">
        <v>3760</v>
      </c>
      <c r="P2555" s="140">
        <f t="shared" si="59"/>
        <v>37600</v>
      </c>
      <c r="Q2555" s="141" t="s">
        <v>12043</v>
      </c>
      <c r="R2555" s="109" t="s">
        <v>43540</v>
      </c>
      <c r="S2555" s="214" t="s">
        <v>38919</v>
      </c>
      <c r="T2555" s="109">
        <v>30</v>
      </c>
    </row>
    <row r="2556" spans="2:20" ht="15" customHeight="1">
      <c r="B2556" s="210" t="s">
        <v>55169</v>
      </c>
      <c r="C2556" s="210" t="s">
        <v>44743</v>
      </c>
      <c r="D2556" s="135" t="s">
        <v>12050</v>
      </c>
      <c r="E2556" s="270" t="s">
        <v>44553</v>
      </c>
      <c r="F2556" s="270" t="s">
        <v>52026</v>
      </c>
      <c r="G2556" s="270" t="s">
        <v>44640</v>
      </c>
      <c r="H2556" s="270" t="s">
        <v>52027</v>
      </c>
      <c r="I2556" s="270" t="s">
        <v>44555</v>
      </c>
      <c r="J2556" s="135" t="s">
        <v>55170</v>
      </c>
      <c r="K2556" s="135" t="s">
        <v>55171</v>
      </c>
      <c r="L2556" s="210" t="s">
        <v>46142</v>
      </c>
      <c r="M2556" s="312" t="s">
        <v>43499</v>
      </c>
      <c r="N2556" s="247">
        <v>1</v>
      </c>
      <c r="O2556" s="247">
        <v>5280</v>
      </c>
      <c r="P2556" s="140">
        <f t="shared" si="59"/>
        <v>5280</v>
      </c>
      <c r="Q2556" s="141" t="s">
        <v>12043</v>
      </c>
      <c r="R2556" s="109" t="s">
        <v>43540</v>
      </c>
      <c r="S2556" s="214" t="s">
        <v>38919</v>
      </c>
      <c r="T2556" s="109">
        <v>30</v>
      </c>
    </row>
    <row r="2557" spans="2:20" ht="15" customHeight="1">
      <c r="B2557" s="210" t="s">
        <v>55172</v>
      </c>
      <c r="C2557" s="210" t="s">
        <v>44743</v>
      </c>
      <c r="D2557" s="135" t="s">
        <v>12050</v>
      </c>
      <c r="E2557" s="270" t="s">
        <v>46776</v>
      </c>
      <c r="F2557" s="270" t="s">
        <v>46777</v>
      </c>
      <c r="G2557" s="270" t="s">
        <v>46778</v>
      </c>
      <c r="H2557" s="270" t="s">
        <v>54996</v>
      </c>
      <c r="I2557" s="270" t="s">
        <v>46780</v>
      </c>
      <c r="J2557" s="135" t="s">
        <v>55173</v>
      </c>
      <c r="K2557" s="135" t="s">
        <v>55174</v>
      </c>
      <c r="L2557" s="210" t="s">
        <v>46142</v>
      </c>
      <c r="M2557" s="312" t="s">
        <v>43499</v>
      </c>
      <c r="N2557" s="247">
        <v>10</v>
      </c>
      <c r="O2557" s="247">
        <v>6180</v>
      </c>
      <c r="P2557" s="140">
        <f t="shared" si="59"/>
        <v>61800</v>
      </c>
      <c r="Q2557" s="141" t="s">
        <v>12043</v>
      </c>
      <c r="R2557" s="109" t="s">
        <v>43540</v>
      </c>
      <c r="S2557" s="214" t="s">
        <v>38919</v>
      </c>
      <c r="T2557" s="109">
        <v>30</v>
      </c>
    </row>
    <row r="2558" spans="2:20" ht="15" customHeight="1">
      <c r="B2558" s="210" t="s">
        <v>55175</v>
      </c>
      <c r="C2558" s="210" t="s">
        <v>44743</v>
      </c>
      <c r="D2558" s="135" t="s">
        <v>12050</v>
      </c>
      <c r="E2558" s="270" t="s">
        <v>55176</v>
      </c>
      <c r="F2558" s="270" t="s">
        <v>50339</v>
      </c>
      <c r="G2558" s="270" t="s">
        <v>44957</v>
      </c>
      <c r="H2558" s="270" t="s">
        <v>55177</v>
      </c>
      <c r="I2558" s="270" t="s">
        <v>55178</v>
      </c>
      <c r="J2558" s="135" t="s">
        <v>55179</v>
      </c>
      <c r="K2558" s="135" t="s">
        <v>55180</v>
      </c>
      <c r="L2558" s="210" t="s">
        <v>46142</v>
      </c>
      <c r="M2558" s="312" t="s">
        <v>43499</v>
      </c>
      <c r="N2558" s="247">
        <v>10</v>
      </c>
      <c r="O2558" s="247">
        <v>905</v>
      </c>
      <c r="P2558" s="140">
        <f t="shared" si="59"/>
        <v>9050</v>
      </c>
      <c r="Q2558" s="141" t="s">
        <v>12043</v>
      </c>
      <c r="R2558" s="109" t="s">
        <v>43540</v>
      </c>
      <c r="S2558" s="214" t="s">
        <v>38919</v>
      </c>
      <c r="T2558" s="109">
        <v>30</v>
      </c>
    </row>
    <row r="2559" spans="2:20" ht="15" customHeight="1">
      <c r="B2559" s="210" t="s">
        <v>55181</v>
      </c>
      <c r="C2559" s="210" t="s">
        <v>44743</v>
      </c>
      <c r="D2559" s="135" t="s">
        <v>12050</v>
      </c>
      <c r="E2559" s="270" t="s">
        <v>55158</v>
      </c>
      <c r="F2559" s="270" t="s">
        <v>55182</v>
      </c>
      <c r="G2559" s="270" t="s">
        <v>46583</v>
      </c>
      <c r="H2559" s="270" t="s">
        <v>55160</v>
      </c>
      <c r="I2559" s="270" t="s">
        <v>55161</v>
      </c>
      <c r="J2559" s="135" t="s">
        <v>55183</v>
      </c>
      <c r="K2559" s="135" t="s">
        <v>55184</v>
      </c>
      <c r="L2559" s="210" t="s">
        <v>46142</v>
      </c>
      <c r="M2559" s="312" t="s">
        <v>43499</v>
      </c>
      <c r="N2559" s="247">
        <v>10</v>
      </c>
      <c r="O2559" s="247">
        <v>6700</v>
      </c>
      <c r="P2559" s="140">
        <f t="shared" si="59"/>
        <v>67000</v>
      </c>
      <c r="Q2559" s="141" t="s">
        <v>12043</v>
      </c>
      <c r="R2559" s="109" t="s">
        <v>43540</v>
      </c>
      <c r="S2559" s="214" t="s">
        <v>38919</v>
      </c>
      <c r="T2559" s="109">
        <v>30</v>
      </c>
    </row>
    <row r="2560" spans="2:20" ht="15" customHeight="1">
      <c r="B2560" s="210" t="s">
        <v>55185</v>
      </c>
      <c r="C2560" s="210" t="s">
        <v>44743</v>
      </c>
      <c r="D2560" s="135" t="s">
        <v>12050</v>
      </c>
      <c r="E2560" s="270" t="s">
        <v>55186</v>
      </c>
      <c r="F2560" s="270" t="s">
        <v>47355</v>
      </c>
      <c r="G2560" s="270" t="s">
        <v>55187</v>
      </c>
      <c r="H2560" s="270" t="s">
        <v>55188</v>
      </c>
      <c r="I2560" s="270" t="s">
        <v>55187</v>
      </c>
      <c r="J2560" s="135" t="s">
        <v>55189</v>
      </c>
      <c r="K2560" s="135" t="s">
        <v>55190</v>
      </c>
      <c r="L2560" s="210" t="s">
        <v>46142</v>
      </c>
      <c r="M2560" s="312" t="s">
        <v>43499</v>
      </c>
      <c r="N2560" s="247">
        <v>10</v>
      </c>
      <c r="O2560" s="247">
        <v>1350</v>
      </c>
      <c r="P2560" s="140">
        <f t="shared" si="59"/>
        <v>13500</v>
      </c>
      <c r="Q2560" s="141" t="s">
        <v>12043</v>
      </c>
      <c r="R2560" s="109" t="s">
        <v>43540</v>
      </c>
      <c r="S2560" s="214" t="s">
        <v>38919</v>
      </c>
      <c r="T2560" s="109">
        <v>30</v>
      </c>
    </row>
    <row r="2561" spans="2:20" ht="15" customHeight="1">
      <c r="B2561" s="210" t="s">
        <v>55191</v>
      </c>
      <c r="C2561" s="210" t="s">
        <v>44743</v>
      </c>
      <c r="D2561" s="135" t="s">
        <v>12050</v>
      </c>
      <c r="E2561" s="135" t="s">
        <v>55016</v>
      </c>
      <c r="F2561" s="404" t="s">
        <v>55017</v>
      </c>
      <c r="G2561" s="404" t="s">
        <v>55018</v>
      </c>
      <c r="H2561" s="135" t="s">
        <v>55117</v>
      </c>
      <c r="I2561" s="135" t="s">
        <v>55020</v>
      </c>
      <c r="J2561" s="135" t="s">
        <v>55192</v>
      </c>
      <c r="K2561" s="135" t="s">
        <v>55193</v>
      </c>
      <c r="L2561" s="210" t="s">
        <v>46142</v>
      </c>
      <c r="M2561" s="312" t="s">
        <v>43499</v>
      </c>
      <c r="N2561" s="247">
        <v>10</v>
      </c>
      <c r="O2561" s="247">
        <v>3750</v>
      </c>
      <c r="P2561" s="140">
        <f t="shared" si="59"/>
        <v>37500</v>
      </c>
      <c r="Q2561" s="141" t="s">
        <v>12043</v>
      </c>
      <c r="R2561" s="109" t="s">
        <v>43540</v>
      </c>
      <c r="S2561" s="214" t="s">
        <v>38919</v>
      </c>
      <c r="T2561" s="109">
        <v>30</v>
      </c>
    </row>
    <row r="2562" spans="2:20" ht="15" customHeight="1">
      <c r="B2562" s="210" t="s">
        <v>55194</v>
      </c>
      <c r="C2562" s="210" t="s">
        <v>44743</v>
      </c>
      <c r="D2562" s="135" t="s">
        <v>12050</v>
      </c>
      <c r="E2562" s="270" t="s">
        <v>44553</v>
      </c>
      <c r="F2562" s="270" t="s">
        <v>52026</v>
      </c>
      <c r="G2562" s="270" t="s">
        <v>44640</v>
      </c>
      <c r="H2562" s="270" t="s">
        <v>55086</v>
      </c>
      <c r="I2562" s="270" t="s">
        <v>44555</v>
      </c>
      <c r="J2562" s="135" t="s">
        <v>55195</v>
      </c>
      <c r="K2562" s="135" t="s">
        <v>55196</v>
      </c>
      <c r="L2562" s="210" t="s">
        <v>46142</v>
      </c>
      <c r="M2562" s="312" t="s">
        <v>43499</v>
      </c>
      <c r="N2562" s="247">
        <v>1</v>
      </c>
      <c r="O2562" s="247">
        <v>5280</v>
      </c>
      <c r="P2562" s="140">
        <f t="shared" si="59"/>
        <v>5280</v>
      </c>
      <c r="Q2562" s="141" t="s">
        <v>12043</v>
      </c>
      <c r="R2562" s="109" t="s">
        <v>43540</v>
      </c>
      <c r="S2562" s="214" t="s">
        <v>38919</v>
      </c>
      <c r="T2562" s="109">
        <v>30</v>
      </c>
    </row>
    <row r="2563" spans="2:20" ht="15" customHeight="1">
      <c r="B2563" s="210" t="s">
        <v>55197</v>
      </c>
      <c r="C2563" s="210" t="s">
        <v>44743</v>
      </c>
      <c r="D2563" s="135" t="s">
        <v>12050</v>
      </c>
      <c r="E2563" s="270" t="s">
        <v>55198</v>
      </c>
      <c r="F2563" s="270" t="s">
        <v>55199</v>
      </c>
      <c r="G2563" s="270" t="s">
        <v>49087</v>
      </c>
      <c r="H2563" s="270" t="s">
        <v>55200</v>
      </c>
      <c r="I2563" s="270" t="s">
        <v>55201</v>
      </c>
      <c r="J2563" s="135" t="s">
        <v>55202</v>
      </c>
      <c r="K2563" s="135" t="s">
        <v>55203</v>
      </c>
      <c r="L2563" s="210" t="s">
        <v>46142</v>
      </c>
      <c r="M2563" s="312" t="s">
        <v>43499</v>
      </c>
      <c r="N2563" s="247">
        <v>2</v>
      </c>
      <c r="O2563" s="247">
        <v>84900</v>
      </c>
      <c r="P2563" s="140">
        <f t="shared" si="59"/>
        <v>169800</v>
      </c>
      <c r="Q2563" s="141" t="s">
        <v>12043</v>
      </c>
      <c r="R2563" s="109" t="s">
        <v>43540</v>
      </c>
      <c r="S2563" s="214" t="s">
        <v>38919</v>
      </c>
      <c r="T2563" s="109">
        <v>30</v>
      </c>
    </row>
    <row r="2564" spans="2:20" ht="15" customHeight="1">
      <c r="B2564" s="210" t="s">
        <v>55204</v>
      </c>
      <c r="C2564" s="210" t="s">
        <v>44743</v>
      </c>
      <c r="D2564" s="135" t="s">
        <v>12050</v>
      </c>
      <c r="E2564" s="270" t="s">
        <v>46776</v>
      </c>
      <c r="F2564" s="270" t="s">
        <v>46777</v>
      </c>
      <c r="G2564" s="270" t="s">
        <v>46778</v>
      </c>
      <c r="H2564" s="270" t="s">
        <v>54991</v>
      </c>
      <c r="I2564" s="270" t="s">
        <v>46780</v>
      </c>
      <c r="J2564" s="135" t="s">
        <v>55205</v>
      </c>
      <c r="K2564" s="135" t="s">
        <v>55206</v>
      </c>
      <c r="L2564" s="210" t="s">
        <v>46142</v>
      </c>
      <c r="M2564" s="312" t="s">
        <v>43499</v>
      </c>
      <c r="N2564" s="247">
        <v>30</v>
      </c>
      <c r="O2564" s="247">
        <v>10770</v>
      </c>
      <c r="P2564" s="140">
        <f t="shared" si="59"/>
        <v>323100</v>
      </c>
      <c r="Q2564" s="141" t="s">
        <v>12043</v>
      </c>
      <c r="R2564" s="109" t="s">
        <v>43540</v>
      </c>
      <c r="S2564" s="214" t="s">
        <v>38919</v>
      </c>
      <c r="T2564" s="109">
        <v>30</v>
      </c>
    </row>
    <row r="2565" spans="2:20" ht="15" customHeight="1">
      <c r="B2565" s="210" t="s">
        <v>55207</v>
      </c>
      <c r="C2565" s="210" t="s">
        <v>44743</v>
      </c>
      <c r="D2565" s="135" t="s">
        <v>12050</v>
      </c>
      <c r="E2565" s="270" t="s">
        <v>46776</v>
      </c>
      <c r="F2565" s="270" t="s">
        <v>54995</v>
      </c>
      <c r="G2565" s="270" t="s">
        <v>46778</v>
      </c>
      <c r="H2565" s="270" t="s">
        <v>54991</v>
      </c>
      <c r="I2565" s="270" t="s">
        <v>46780</v>
      </c>
      <c r="J2565" s="135" t="s">
        <v>55208</v>
      </c>
      <c r="K2565" s="135" t="s">
        <v>55209</v>
      </c>
      <c r="L2565" s="210" t="s">
        <v>46142</v>
      </c>
      <c r="M2565" s="312" t="s">
        <v>43499</v>
      </c>
      <c r="N2565" s="247">
        <v>30</v>
      </c>
      <c r="O2565" s="247">
        <v>6950</v>
      </c>
      <c r="P2565" s="140">
        <f t="shared" si="59"/>
        <v>208500</v>
      </c>
      <c r="Q2565" s="141" t="s">
        <v>12043</v>
      </c>
      <c r="R2565" s="109" t="s">
        <v>43540</v>
      </c>
      <c r="S2565" s="214" t="s">
        <v>38919</v>
      </c>
      <c r="T2565" s="109">
        <v>30</v>
      </c>
    </row>
    <row r="2566" spans="2:20" ht="15" customHeight="1">
      <c r="B2566" s="210" t="s">
        <v>55210</v>
      </c>
      <c r="C2566" s="210" t="s">
        <v>44743</v>
      </c>
      <c r="D2566" s="135" t="s">
        <v>12050</v>
      </c>
      <c r="E2566" s="270" t="s">
        <v>46776</v>
      </c>
      <c r="F2566" s="270" t="s">
        <v>54995</v>
      </c>
      <c r="G2566" s="270" t="s">
        <v>46778</v>
      </c>
      <c r="H2566" s="270" t="s">
        <v>54991</v>
      </c>
      <c r="I2566" s="270" t="s">
        <v>46780</v>
      </c>
      <c r="J2566" s="135" t="s">
        <v>55211</v>
      </c>
      <c r="K2566" s="135" t="s">
        <v>55212</v>
      </c>
      <c r="L2566" s="210" t="s">
        <v>46142</v>
      </c>
      <c r="M2566" s="312" t="s">
        <v>43499</v>
      </c>
      <c r="N2566" s="247">
        <v>20</v>
      </c>
      <c r="O2566" s="247">
        <v>4050</v>
      </c>
      <c r="P2566" s="140">
        <f t="shared" si="59"/>
        <v>81000</v>
      </c>
      <c r="Q2566" s="141" t="s">
        <v>12043</v>
      </c>
      <c r="R2566" s="109" t="s">
        <v>43540</v>
      </c>
      <c r="S2566" s="214" t="s">
        <v>38919</v>
      </c>
      <c r="T2566" s="109">
        <v>30</v>
      </c>
    </row>
    <row r="2567" spans="2:20" ht="15" customHeight="1">
      <c r="B2567" s="210" t="s">
        <v>55213</v>
      </c>
      <c r="C2567" s="210" t="s">
        <v>44743</v>
      </c>
      <c r="D2567" s="135" t="s">
        <v>12050</v>
      </c>
      <c r="E2567" s="270" t="s">
        <v>46776</v>
      </c>
      <c r="F2567" s="270" t="s">
        <v>46777</v>
      </c>
      <c r="G2567" s="270" t="s">
        <v>46778</v>
      </c>
      <c r="H2567" s="270" t="s">
        <v>54996</v>
      </c>
      <c r="I2567" s="270" t="s">
        <v>46780</v>
      </c>
      <c r="J2567" s="135" t="s">
        <v>55214</v>
      </c>
      <c r="K2567" s="135" t="s">
        <v>55215</v>
      </c>
      <c r="L2567" s="210" t="s">
        <v>46142</v>
      </c>
      <c r="M2567" s="312" t="s">
        <v>43499</v>
      </c>
      <c r="N2567" s="247">
        <v>20</v>
      </c>
      <c r="O2567" s="247">
        <v>4050</v>
      </c>
      <c r="P2567" s="140">
        <f t="shared" si="59"/>
        <v>81000</v>
      </c>
      <c r="Q2567" s="141" t="s">
        <v>12043</v>
      </c>
      <c r="R2567" s="109" t="s">
        <v>43540</v>
      </c>
      <c r="S2567" s="214" t="s">
        <v>38919</v>
      </c>
      <c r="T2567" s="109">
        <v>30</v>
      </c>
    </row>
    <row r="2568" spans="2:20" ht="15" customHeight="1">
      <c r="B2568" s="210" t="s">
        <v>55216</v>
      </c>
      <c r="C2568" s="210" t="s">
        <v>44743</v>
      </c>
      <c r="D2568" s="135" t="s">
        <v>12050</v>
      </c>
      <c r="E2568" s="270" t="s">
        <v>46776</v>
      </c>
      <c r="F2568" s="270" t="s">
        <v>46777</v>
      </c>
      <c r="G2568" s="270" t="s">
        <v>46778</v>
      </c>
      <c r="H2568" s="270" t="s">
        <v>54991</v>
      </c>
      <c r="I2568" s="270" t="s">
        <v>46780</v>
      </c>
      <c r="J2568" s="135" t="s">
        <v>55217</v>
      </c>
      <c r="K2568" s="135" t="s">
        <v>55218</v>
      </c>
      <c r="L2568" s="210" t="s">
        <v>46142</v>
      </c>
      <c r="M2568" s="312" t="s">
        <v>43499</v>
      </c>
      <c r="N2568" s="247">
        <v>10</v>
      </c>
      <c r="O2568" s="247">
        <v>2420</v>
      </c>
      <c r="P2568" s="140">
        <f t="shared" si="59"/>
        <v>24200</v>
      </c>
      <c r="Q2568" s="141" t="s">
        <v>12043</v>
      </c>
      <c r="R2568" s="109" t="s">
        <v>43540</v>
      </c>
      <c r="S2568" s="214" t="s">
        <v>38919</v>
      </c>
      <c r="T2568" s="109">
        <v>30</v>
      </c>
    </row>
    <row r="2569" spans="2:20" ht="15" customHeight="1">
      <c r="B2569" s="210" t="s">
        <v>55219</v>
      </c>
      <c r="C2569" s="210" t="s">
        <v>44743</v>
      </c>
      <c r="D2569" s="135" t="s">
        <v>12050</v>
      </c>
      <c r="E2569" s="270" t="s">
        <v>46776</v>
      </c>
      <c r="F2569" s="270" t="s">
        <v>54995</v>
      </c>
      <c r="G2569" s="270" t="s">
        <v>46778</v>
      </c>
      <c r="H2569" s="270" t="s">
        <v>54991</v>
      </c>
      <c r="I2569" s="270" t="s">
        <v>46780</v>
      </c>
      <c r="J2569" s="135" t="s">
        <v>55220</v>
      </c>
      <c r="K2569" s="135" t="s">
        <v>55221</v>
      </c>
      <c r="L2569" s="210" t="s">
        <v>46142</v>
      </c>
      <c r="M2569" s="312" t="s">
        <v>43499</v>
      </c>
      <c r="N2569" s="247">
        <v>10</v>
      </c>
      <c r="O2569" s="247">
        <v>2420</v>
      </c>
      <c r="P2569" s="140">
        <f t="shared" si="59"/>
        <v>24200</v>
      </c>
      <c r="Q2569" s="141" t="s">
        <v>12043</v>
      </c>
      <c r="R2569" s="109" t="s">
        <v>43540</v>
      </c>
      <c r="S2569" s="214" t="s">
        <v>38919</v>
      </c>
      <c r="T2569" s="109">
        <v>30</v>
      </c>
    </row>
    <row r="2570" spans="2:20" ht="15" customHeight="1">
      <c r="B2570" s="210" t="s">
        <v>55222</v>
      </c>
      <c r="C2570" s="210" t="s">
        <v>44743</v>
      </c>
      <c r="D2570" s="135" t="s">
        <v>12050</v>
      </c>
      <c r="E2570" s="270" t="s">
        <v>46776</v>
      </c>
      <c r="F2570" s="270" t="s">
        <v>54995</v>
      </c>
      <c r="G2570" s="270" t="s">
        <v>46778</v>
      </c>
      <c r="H2570" s="270" t="s">
        <v>54991</v>
      </c>
      <c r="I2570" s="270" t="s">
        <v>46780</v>
      </c>
      <c r="J2570" s="135" t="s">
        <v>55223</v>
      </c>
      <c r="K2570" s="135" t="s">
        <v>55224</v>
      </c>
      <c r="L2570" s="210" t="s">
        <v>46142</v>
      </c>
      <c r="M2570" s="312" t="s">
        <v>43499</v>
      </c>
      <c r="N2570" s="247">
        <v>10</v>
      </c>
      <c r="O2570" s="247">
        <v>4380</v>
      </c>
      <c r="P2570" s="140">
        <f t="shared" si="59"/>
        <v>43800</v>
      </c>
      <c r="Q2570" s="141" t="s">
        <v>12043</v>
      </c>
      <c r="R2570" s="109" t="s">
        <v>43540</v>
      </c>
      <c r="S2570" s="214" t="s">
        <v>38919</v>
      </c>
      <c r="T2570" s="109">
        <v>30</v>
      </c>
    </row>
    <row r="2571" spans="2:20" ht="15" customHeight="1">
      <c r="B2571" s="210" t="s">
        <v>55225</v>
      </c>
      <c r="C2571" s="210" t="s">
        <v>44743</v>
      </c>
      <c r="D2571" s="135" t="s">
        <v>12050</v>
      </c>
      <c r="E2571" s="270" t="s">
        <v>46776</v>
      </c>
      <c r="F2571" s="270" t="s">
        <v>54995</v>
      </c>
      <c r="G2571" s="270" t="s">
        <v>46778</v>
      </c>
      <c r="H2571" s="270" t="s">
        <v>54996</v>
      </c>
      <c r="I2571" s="270" t="s">
        <v>46780</v>
      </c>
      <c r="J2571" s="135" t="s">
        <v>55226</v>
      </c>
      <c r="K2571" s="135" t="s">
        <v>55227</v>
      </c>
      <c r="L2571" s="210" t="s">
        <v>46142</v>
      </c>
      <c r="M2571" s="312" t="s">
        <v>43499</v>
      </c>
      <c r="N2571" s="247">
        <v>30</v>
      </c>
      <c r="O2571" s="247">
        <v>4409</v>
      </c>
      <c r="P2571" s="140">
        <f t="shared" si="59"/>
        <v>132270</v>
      </c>
      <c r="Q2571" s="141" t="s">
        <v>12043</v>
      </c>
      <c r="R2571" s="109" t="s">
        <v>43540</v>
      </c>
      <c r="S2571" s="214" t="s">
        <v>38919</v>
      </c>
      <c r="T2571" s="109">
        <v>30</v>
      </c>
    </row>
    <row r="2572" spans="2:20" ht="15" customHeight="1">
      <c r="B2572" s="210" t="s">
        <v>55228</v>
      </c>
      <c r="C2572" s="210" t="s">
        <v>44743</v>
      </c>
      <c r="D2572" s="135" t="s">
        <v>12050</v>
      </c>
      <c r="E2572" s="270" t="s">
        <v>46776</v>
      </c>
      <c r="F2572" s="270" t="s">
        <v>46777</v>
      </c>
      <c r="G2572" s="270" t="s">
        <v>46778</v>
      </c>
      <c r="H2572" s="270" t="s">
        <v>54996</v>
      </c>
      <c r="I2572" s="270" t="s">
        <v>46780</v>
      </c>
      <c r="J2572" s="135" t="s">
        <v>55229</v>
      </c>
      <c r="K2572" s="135" t="s">
        <v>55230</v>
      </c>
      <c r="L2572" s="210" t="s">
        <v>46142</v>
      </c>
      <c r="M2572" s="312" t="s">
        <v>43499</v>
      </c>
      <c r="N2572" s="247">
        <v>30</v>
      </c>
      <c r="O2572" s="247">
        <v>2810</v>
      </c>
      <c r="P2572" s="140">
        <f t="shared" si="59"/>
        <v>84300</v>
      </c>
      <c r="Q2572" s="141" t="s">
        <v>12043</v>
      </c>
      <c r="R2572" s="109" t="s">
        <v>43540</v>
      </c>
      <c r="S2572" s="214" t="s">
        <v>38919</v>
      </c>
      <c r="T2572" s="109">
        <v>30</v>
      </c>
    </row>
    <row r="2573" spans="2:20" ht="15" customHeight="1">
      <c r="B2573" s="210" t="s">
        <v>55231</v>
      </c>
      <c r="C2573" s="210" t="s">
        <v>44743</v>
      </c>
      <c r="D2573" s="135" t="s">
        <v>12050</v>
      </c>
      <c r="E2573" s="270" t="s">
        <v>46776</v>
      </c>
      <c r="F2573" s="270" t="s">
        <v>46777</v>
      </c>
      <c r="G2573" s="270" t="s">
        <v>46778</v>
      </c>
      <c r="H2573" s="270" t="s">
        <v>54991</v>
      </c>
      <c r="I2573" s="270" t="s">
        <v>46780</v>
      </c>
      <c r="J2573" s="135" t="s">
        <v>55232</v>
      </c>
      <c r="K2573" s="135" t="s">
        <v>55233</v>
      </c>
      <c r="L2573" s="210" t="s">
        <v>46142</v>
      </c>
      <c r="M2573" s="312" t="s">
        <v>43499</v>
      </c>
      <c r="N2573" s="247">
        <v>20</v>
      </c>
      <c r="O2573" s="247">
        <v>6100</v>
      </c>
      <c r="P2573" s="140">
        <f t="shared" si="59"/>
        <v>122000</v>
      </c>
      <c r="Q2573" s="141" t="s">
        <v>12043</v>
      </c>
      <c r="R2573" s="109" t="s">
        <v>43540</v>
      </c>
      <c r="S2573" s="214" t="s">
        <v>38919</v>
      </c>
      <c r="T2573" s="109">
        <v>30</v>
      </c>
    </row>
    <row r="2574" spans="2:20" ht="15" customHeight="1">
      <c r="B2574" s="210" t="s">
        <v>55234</v>
      </c>
      <c r="C2574" s="210" t="s">
        <v>44743</v>
      </c>
      <c r="D2574" s="135" t="s">
        <v>12050</v>
      </c>
      <c r="E2574" s="270" t="s">
        <v>46776</v>
      </c>
      <c r="F2574" s="270" t="s">
        <v>46777</v>
      </c>
      <c r="G2574" s="270" t="s">
        <v>46778</v>
      </c>
      <c r="H2574" s="270" t="s">
        <v>54991</v>
      </c>
      <c r="I2574" s="270" t="s">
        <v>46780</v>
      </c>
      <c r="J2574" s="135" t="s">
        <v>55235</v>
      </c>
      <c r="K2574" s="135" t="s">
        <v>55236</v>
      </c>
      <c r="L2574" s="210" t="s">
        <v>46142</v>
      </c>
      <c r="M2574" s="312" t="s">
        <v>43499</v>
      </c>
      <c r="N2574" s="247">
        <v>40</v>
      </c>
      <c r="O2574" s="247">
        <v>5810</v>
      </c>
      <c r="P2574" s="140">
        <f t="shared" si="59"/>
        <v>232400</v>
      </c>
      <c r="Q2574" s="141" t="s">
        <v>12043</v>
      </c>
      <c r="R2574" s="109" t="s">
        <v>43540</v>
      </c>
      <c r="S2574" s="214" t="s">
        <v>38919</v>
      </c>
      <c r="T2574" s="109">
        <v>30</v>
      </c>
    </row>
    <row r="2575" spans="2:20" ht="15" customHeight="1">
      <c r="B2575" s="210" t="s">
        <v>55237</v>
      </c>
      <c r="C2575" s="210" t="s">
        <v>44743</v>
      </c>
      <c r="D2575" s="135" t="s">
        <v>12050</v>
      </c>
      <c r="E2575" s="270" t="s">
        <v>46776</v>
      </c>
      <c r="F2575" s="270" t="s">
        <v>46777</v>
      </c>
      <c r="G2575" s="270" t="s">
        <v>46778</v>
      </c>
      <c r="H2575" s="270" t="s">
        <v>54991</v>
      </c>
      <c r="I2575" s="270" t="s">
        <v>46780</v>
      </c>
      <c r="J2575" s="135" t="s">
        <v>55238</v>
      </c>
      <c r="K2575" s="135" t="s">
        <v>55239</v>
      </c>
      <c r="L2575" s="210" t="s">
        <v>46142</v>
      </c>
      <c r="M2575" s="312" t="s">
        <v>43499</v>
      </c>
      <c r="N2575" s="247">
        <v>40</v>
      </c>
      <c r="O2575" s="247">
        <v>6080</v>
      </c>
      <c r="P2575" s="140">
        <f t="shared" si="59"/>
        <v>243200</v>
      </c>
      <c r="Q2575" s="141" t="s">
        <v>12043</v>
      </c>
      <c r="R2575" s="109" t="s">
        <v>43540</v>
      </c>
      <c r="S2575" s="214" t="s">
        <v>38919</v>
      </c>
      <c r="T2575" s="109">
        <v>30</v>
      </c>
    </row>
    <row r="2576" spans="2:20" ht="15" customHeight="1">
      <c r="B2576" s="210" t="s">
        <v>55240</v>
      </c>
      <c r="C2576" s="210" t="s">
        <v>44743</v>
      </c>
      <c r="D2576" s="135" t="s">
        <v>12050</v>
      </c>
      <c r="E2576" s="270" t="s">
        <v>46776</v>
      </c>
      <c r="F2576" s="270" t="s">
        <v>54995</v>
      </c>
      <c r="G2576" s="270" t="s">
        <v>46778</v>
      </c>
      <c r="H2576" s="270" t="s">
        <v>54996</v>
      </c>
      <c r="I2576" s="270" t="s">
        <v>46780</v>
      </c>
      <c r="J2576" s="135" t="s">
        <v>55241</v>
      </c>
      <c r="K2576" s="135" t="s">
        <v>55242</v>
      </c>
      <c r="L2576" s="210" t="s">
        <v>46142</v>
      </c>
      <c r="M2576" s="312" t="s">
        <v>43499</v>
      </c>
      <c r="N2576" s="247">
        <v>50</v>
      </c>
      <c r="O2576" s="247">
        <v>3870</v>
      </c>
      <c r="P2576" s="140">
        <f t="shared" si="59"/>
        <v>193500</v>
      </c>
      <c r="Q2576" s="141" t="s">
        <v>12043</v>
      </c>
      <c r="R2576" s="109" t="s">
        <v>43540</v>
      </c>
      <c r="S2576" s="214" t="s">
        <v>38919</v>
      </c>
      <c r="T2576" s="109">
        <v>30</v>
      </c>
    </row>
    <row r="2577" spans="2:20" ht="15" customHeight="1">
      <c r="B2577" s="210" t="s">
        <v>55243</v>
      </c>
      <c r="C2577" s="210" t="s">
        <v>44743</v>
      </c>
      <c r="D2577" s="135" t="s">
        <v>12050</v>
      </c>
      <c r="E2577" s="270" t="s">
        <v>46776</v>
      </c>
      <c r="F2577" s="270" t="s">
        <v>46777</v>
      </c>
      <c r="G2577" s="270" t="s">
        <v>46778</v>
      </c>
      <c r="H2577" s="270" t="s">
        <v>54991</v>
      </c>
      <c r="I2577" s="270" t="s">
        <v>46780</v>
      </c>
      <c r="J2577" s="135" t="s">
        <v>55244</v>
      </c>
      <c r="K2577" s="135" t="s">
        <v>55245</v>
      </c>
      <c r="L2577" s="210" t="s">
        <v>46142</v>
      </c>
      <c r="M2577" s="312" t="s">
        <v>43499</v>
      </c>
      <c r="N2577" s="247">
        <v>50</v>
      </c>
      <c r="O2577" s="247">
        <v>3870</v>
      </c>
      <c r="P2577" s="140">
        <f t="shared" si="59"/>
        <v>193500</v>
      </c>
      <c r="Q2577" s="141" t="s">
        <v>12043</v>
      </c>
      <c r="R2577" s="109" t="s">
        <v>43540</v>
      </c>
      <c r="S2577" s="214" t="s">
        <v>38919</v>
      </c>
      <c r="T2577" s="109">
        <v>30</v>
      </c>
    </row>
    <row r="2578" spans="2:20" ht="15" customHeight="1">
      <c r="B2578" s="210" t="s">
        <v>55246</v>
      </c>
      <c r="C2578" s="210" t="s">
        <v>44743</v>
      </c>
      <c r="D2578" s="135" t="s">
        <v>12050</v>
      </c>
      <c r="E2578" s="270" t="s">
        <v>46776</v>
      </c>
      <c r="F2578" s="270" t="s">
        <v>46777</v>
      </c>
      <c r="G2578" s="270" t="s">
        <v>46778</v>
      </c>
      <c r="H2578" s="270" t="s">
        <v>54996</v>
      </c>
      <c r="I2578" s="270" t="s">
        <v>46780</v>
      </c>
      <c r="J2578" s="135" t="s">
        <v>55247</v>
      </c>
      <c r="K2578" s="135" t="s">
        <v>55248</v>
      </c>
      <c r="L2578" s="210" t="s">
        <v>46142</v>
      </c>
      <c r="M2578" s="312" t="s">
        <v>43499</v>
      </c>
      <c r="N2578" s="247">
        <v>40</v>
      </c>
      <c r="O2578" s="247">
        <v>4080</v>
      </c>
      <c r="P2578" s="140">
        <f t="shared" si="59"/>
        <v>163200</v>
      </c>
      <c r="Q2578" s="141" t="s">
        <v>12043</v>
      </c>
      <c r="R2578" s="109" t="s">
        <v>43540</v>
      </c>
      <c r="S2578" s="214" t="s">
        <v>38919</v>
      </c>
      <c r="T2578" s="109">
        <v>30</v>
      </c>
    </row>
    <row r="2579" spans="2:20" ht="15" customHeight="1">
      <c r="B2579" s="210" t="s">
        <v>55249</v>
      </c>
      <c r="C2579" s="210" t="s">
        <v>44743</v>
      </c>
      <c r="D2579" s="135" t="s">
        <v>12050</v>
      </c>
      <c r="E2579" s="270" t="s">
        <v>46776</v>
      </c>
      <c r="F2579" s="270" t="s">
        <v>46777</v>
      </c>
      <c r="G2579" s="270" t="s">
        <v>46778</v>
      </c>
      <c r="H2579" s="270" t="s">
        <v>54991</v>
      </c>
      <c r="I2579" s="270" t="s">
        <v>46780</v>
      </c>
      <c r="J2579" s="135" t="s">
        <v>55250</v>
      </c>
      <c r="K2579" s="135" t="s">
        <v>55251</v>
      </c>
      <c r="L2579" s="210" t="s">
        <v>46142</v>
      </c>
      <c r="M2579" s="312" t="s">
        <v>43499</v>
      </c>
      <c r="N2579" s="247">
        <v>40</v>
      </c>
      <c r="O2579" s="247">
        <v>4080</v>
      </c>
      <c r="P2579" s="140">
        <f t="shared" si="59"/>
        <v>163200</v>
      </c>
      <c r="Q2579" s="141" t="s">
        <v>12043</v>
      </c>
      <c r="R2579" s="109" t="s">
        <v>43540</v>
      </c>
      <c r="S2579" s="214" t="s">
        <v>38919</v>
      </c>
      <c r="T2579" s="109">
        <v>30</v>
      </c>
    </row>
    <row r="2580" spans="2:20" ht="15" customHeight="1">
      <c r="B2580" s="210" t="s">
        <v>55252</v>
      </c>
      <c r="C2580" s="210" t="s">
        <v>44743</v>
      </c>
      <c r="D2580" s="135" t="s">
        <v>12050</v>
      </c>
      <c r="E2580" s="135" t="s">
        <v>55016</v>
      </c>
      <c r="F2580" s="135" t="s">
        <v>55017</v>
      </c>
      <c r="G2580" s="135" t="s">
        <v>55018</v>
      </c>
      <c r="H2580" s="135" t="s">
        <v>55019</v>
      </c>
      <c r="I2580" s="135" t="s">
        <v>55020</v>
      </c>
      <c r="J2580" s="135" t="s">
        <v>55253</v>
      </c>
      <c r="K2580" s="135" t="s">
        <v>55254</v>
      </c>
      <c r="L2580" s="210" t="s">
        <v>46142</v>
      </c>
      <c r="M2580" s="312" t="s">
        <v>43499</v>
      </c>
      <c r="N2580" s="247">
        <v>10</v>
      </c>
      <c r="O2580" s="247">
        <v>1050</v>
      </c>
      <c r="P2580" s="140">
        <f t="shared" si="59"/>
        <v>10500</v>
      </c>
      <c r="Q2580" s="141" t="s">
        <v>12043</v>
      </c>
      <c r="R2580" s="109" t="s">
        <v>43540</v>
      </c>
      <c r="S2580" s="214" t="s">
        <v>38919</v>
      </c>
      <c r="T2580" s="109">
        <v>30</v>
      </c>
    </row>
    <row r="2581" spans="2:20" ht="15" customHeight="1">
      <c r="B2581" s="210" t="s">
        <v>55255</v>
      </c>
      <c r="C2581" s="210" t="s">
        <v>44743</v>
      </c>
      <c r="D2581" s="135" t="s">
        <v>12050</v>
      </c>
      <c r="E2581" s="270" t="s">
        <v>44553</v>
      </c>
      <c r="F2581" s="270" t="s">
        <v>45719</v>
      </c>
      <c r="G2581" s="270" t="s">
        <v>44640</v>
      </c>
      <c r="H2581" s="270" t="s">
        <v>52027</v>
      </c>
      <c r="I2581" s="270" t="s">
        <v>44555</v>
      </c>
      <c r="J2581" s="135" t="s">
        <v>55256</v>
      </c>
      <c r="K2581" s="135" t="s">
        <v>55257</v>
      </c>
      <c r="L2581" s="210" t="s">
        <v>46142</v>
      </c>
      <c r="M2581" s="312" t="s">
        <v>43499</v>
      </c>
      <c r="N2581" s="247">
        <v>2</v>
      </c>
      <c r="O2581" s="247">
        <v>2240</v>
      </c>
      <c r="P2581" s="140">
        <f t="shared" si="59"/>
        <v>4480</v>
      </c>
      <c r="Q2581" s="141" t="s">
        <v>12043</v>
      </c>
      <c r="R2581" s="109" t="s">
        <v>43540</v>
      </c>
      <c r="S2581" s="214" t="s">
        <v>38919</v>
      </c>
      <c r="T2581" s="109">
        <v>30</v>
      </c>
    </row>
    <row r="2582" spans="2:20" ht="15" customHeight="1">
      <c r="B2582" s="210" t="s">
        <v>55258</v>
      </c>
      <c r="C2582" s="210" t="s">
        <v>44743</v>
      </c>
      <c r="D2582" s="135" t="s">
        <v>12050</v>
      </c>
      <c r="E2582" s="270" t="s">
        <v>46776</v>
      </c>
      <c r="F2582" s="270" t="s">
        <v>46777</v>
      </c>
      <c r="G2582" s="270" t="s">
        <v>46778</v>
      </c>
      <c r="H2582" s="270" t="s">
        <v>54991</v>
      </c>
      <c r="I2582" s="270" t="s">
        <v>46780</v>
      </c>
      <c r="J2582" s="135" t="s">
        <v>55259</v>
      </c>
      <c r="K2582" s="135" t="s">
        <v>55260</v>
      </c>
      <c r="L2582" s="210" t="s">
        <v>46142</v>
      </c>
      <c r="M2582" s="312" t="s">
        <v>43499</v>
      </c>
      <c r="N2582" s="247">
        <v>30</v>
      </c>
      <c r="O2582" s="247">
        <v>3910</v>
      </c>
      <c r="P2582" s="140">
        <f t="shared" si="59"/>
        <v>117300</v>
      </c>
      <c r="Q2582" s="141" t="s">
        <v>12043</v>
      </c>
      <c r="R2582" s="109" t="s">
        <v>43540</v>
      </c>
      <c r="S2582" s="214" t="s">
        <v>38919</v>
      </c>
      <c r="T2582" s="109">
        <v>30</v>
      </c>
    </row>
    <row r="2583" spans="2:20" ht="15" customHeight="1">
      <c r="B2583" s="210" t="s">
        <v>55261</v>
      </c>
      <c r="C2583" s="210" t="s">
        <v>44743</v>
      </c>
      <c r="D2583" s="135" t="s">
        <v>12050</v>
      </c>
      <c r="E2583" s="270" t="s">
        <v>46776</v>
      </c>
      <c r="F2583" s="270" t="s">
        <v>46777</v>
      </c>
      <c r="G2583" s="270" t="s">
        <v>46778</v>
      </c>
      <c r="H2583" s="270" t="s">
        <v>54996</v>
      </c>
      <c r="I2583" s="270" t="s">
        <v>46780</v>
      </c>
      <c r="J2583" s="135" t="s">
        <v>55262</v>
      </c>
      <c r="K2583" s="135" t="s">
        <v>55263</v>
      </c>
      <c r="L2583" s="210" t="s">
        <v>46142</v>
      </c>
      <c r="M2583" s="312" t="s">
        <v>43499</v>
      </c>
      <c r="N2583" s="247">
        <v>80</v>
      </c>
      <c r="O2583" s="247">
        <v>3200</v>
      </c>
      <c r="P2583" s="140">
        <f t="shared" si="59"/>
        <v>256000</v>
      </c>
      <c r="Q2583" s="141" t="s">
        <v>12043</v>
      </c>
      <c r="R2583" s="109" t="s">
        <v>43540</v>
      </c>
      <c r="S2583" s="214" t="s">
        <v>38919</v>
      </c>
      <c r="T2583" s="109">
        <v>30</v>
      </c>
    </row>
    <row r="2584" spans="2:20" ht="15" customHeight="1">
      <c r="B2584" s="210" t="s">
        <v>55264</v>
      </c>
      <c r="C2584" s="210" t="s">
        <v>44743</v>
      </c>
      <c r="D2584" s="135" t="s">
        <v>12050</v>
      </c>
      <c r="E2584" s="270" t="s">
        <v>46776</v>
      </c>
      <c r="F2584" s="270" t="s">
        <v>46777</v>
      </c>
      <c r="G2584" s="270" t="s">
        <v>46778</v>
      </c>
      <c r="H2584" s="270" t="s">
        <v>54991</v>
      </c>
      <c r="I2584" s="270" t="s">
        <v>46780</v>
      </c>
      <c r="J2584" s="135" t="s">
        <v>55265</v>
      </c>
      <c r="K2584" s="135" t="s">
        <v>55266</v>
      </c>
      <c r="L2584" s="210" t="s">
        <v>46142</v>
      </c>
      <c r="M2584" s="312" t="s">
        <v>43499</v>
      </c>
      <c r="N2584" s="247">
        <v>30</v>
      </c>
      <c r="O2584" s="247">
        <v>5620</v>
      </c>
      <c r="P2584" s="140">
        <f t="shared" si="59"/>
        <v>168600</v>
      </c>
      <c r="Q2584" s="141" t="s">
        <v>12043</v>
      </c>
      <c r="R2584" s="109" t="s">
        <v>43540</v>
      </c>
      <c r="S2584" s="214" t="s">
        <v>38919</v>
      </c>
      <c r="T2584" s="109">
        <v>30</v>
      </c>
    </row>
    <row r="2585" spans="2:20" ht="15" customHeight="1">
      <c r="B2585" s="210" t="s">
        <v>55267</v>
      </c>
      <c r="C2585" s="210" t="s">
        <v>44743</v>
      </c>
      <c r="D2585" s="135" t="s">
        <v>12050</v>
      </c>
      <c r="E2585" s="270" t="s">
        <v>46776</v>
      </c>
      <c r="F2585" s="270" t="s">
        <v>46777</v>
      </c>
      <c r="G2585" s="270" t="s">
        <v>46778</v>
      </c>
      <c r="H2585" s="270" t="s">
        <v>54996</v>
      </c>
      <c r="I2585" s="270" t="s">
        <v>46780</v>
      </c>
      <c r="J2585" s="135" t="s">
        <v>55268</v>
      </c>
      <c r="K2585" s="135" t="s">
        <v>55269</v>
      </c>
      <c r="L2585" s="210" t="s">
        <v>46142</v>
      </c>
      <c r="M2585" s="312" t="s">
        <v>43499</v>
      </c>
      <c r="N2585" s="247">
        <v>30</v>
      </c>
      <c r="O2585" s="247">
        <v>5810</v>
      </c>
      <c r="P2585" s="140">
        <f t="shared" si="59"/>
        <v>174300</v>
      </c>
      <c r="Q2585" s="141" t="s">
        <v>12043</v>
      </c>
      <c r="R2585" s="109" t="s">
        <v>43540</v>
      </c>
      <c r="S2585" s="214" t="s">
        <v>38919</v>
      </c>
      <c r="T2585" s="109">
        <v>30</v>
      </c>
    </row>
    <row r="2586" spans="2:20" ht="15" customHeight="1">
      <c r="B2586" s="210" t="s">
        <v>55270</v>
      </c>
      <c r="C2586" s="210" t="s">
        <v>44743</v>
      </c>
      <c r="D2586" s="135" t="s">
        <v>12050</v>
      </c>
      <c r="E2586" s="270" t="s">
        <v>46776</v>
      </c>
      <c r="F2586" s="270" t="s">
        <v>46777</v>
      </c>
      <c r="G2586" s="270" t="s">
        <v>46778</v>
      </c>
      <c r="H2586" s="270" t="s">
        <v>54991</v>
      </c>
      <c r="I2586" s="270" t="s">
        <v>46780</v>
      </c>
      <c r="J2586" s="135" t="s">
        <v>55271</v>
      </c>
      <c r="K2586" s="135" t="s">
        <v>55272</v>
      </c>
      <c r="L2586" s="210" t="s">
        <v>46142</v>
      </c>
      <c r="M2586" s="312" t="s">
        <v>43499</v>
      </c>
      <c r="N2586" s="247">
        <v>50</v>
      </c>
      <c r="O2586" s="247">
        <v>7790</v>
      </c>
      <c r="P2586" s="140">
        <f t="shared" si="59"/>
        <v>389500</v>
      </c>
      <c r="Q2586" s="141" t="s">
        <v>12043</v>
      </c>
      <c r="R2586" s="109" t="s">
        <v>43540</v>
      </c>
      <c r="S2586" s="214" t="s">
        <v>38919</v>
      </c>
      <c r="T2586" s="109">
        <v>30</v>
      </c>
    </row>
    <row r="2587" spans="2:20" ht="15" customHeight="1">
      <c r="B2587" s="210" t="s">
        <v>55273</v>
      </c>
      <c r="C2587" s="210" t="s">
        <v>44743</v>
      </c>
      <c r="D2587" s="135" t="s">
        <v>12050</v>
      </c>
      <c r="E2587" s="270" t="s">
        <v>46776</v>
      </c>
      <c r="F2587" s="270" t="s">
        <v>54995</v>
      </c>
      <c r="G2587" s="270" t="s">
        <v>46778</v>
      </c>
      <c r="H2587" s="270" t="s">
        <v>54991</v>
      </c>
      <c r="I2587" s="270" t="s">
        <v>46780</v>
      </c>
      <c r="J2587" s="135" t="s">
        <v>55274</v>
      </c>
      <c r="K2587" s="135" t="s">
        <v>55275</v>
      </c>
      <c r="L2587" s="210" t="s">
        <v>46142</v>
      </c>
      <c r="M2587" s="312" t="s">
        <v>43499</v>
      </c>
      <c r="N2587" s="247">
        <v>10</v>
      </c>
      <c r="O2587" s="247">
        <v>1750</v>
      </c>
      <c r="P2587" s="140">
        <f t="shared" si="59"/>
        <v>17500</v>
      </c>
      <c r="Q2587" s="141" t="s">
        <v>12043</v>
      </c>
      <c r="R2587" s="109" t="s">
        <v>43540</v>
      </c>
      <c r="S2587" s="214" t="s">
        <v>38919</v>
      </c>
      <c r="T2587" s="109">
        <v>30</v>
      </c>
    </row>
    <row r="2588" spans="2:20" ht="15" customHeight="1">
      <c r="B2588" s="210" t="s">
        <v>55276</v>
      </c>
      <c r="C2588" s="210" t="s">
        <v>44743</v>
      </c>
      <c r="D2588" s="135" t="s">
        <v>12050</v>
      </c>
      <c r="E2588" s="135" t="s">
        <v>55016</v>
      </c>
      <c r="F2588" s="135" t="s">
        <v>55017</v>
      </c>
      <c r="G2588" s="135" t="s">
        <v>55018</v>
      </c>
      <c r="H2588" s="135" t="s">
        <v>55019</v>
      </c>
      <c r="I2588" s="135" t="s">
        <v>55020</v>
      </c>
      <c r="J2588" s="135" t="s">
        <v>55277</v>
      </c>
      <c r="K2588" s="135" t="s">
        <v>55278</v>
      </c>
      <c r="L2588" s="210" t="s">
        <v>46142</v>
      </c>
      <c r="M2588" s="312" t="s">
        <v>43499</v>
      </c>
      <c r="N2588" s="247">
        <v>10</v>
      </c>
      <c r="O2588" s="247">
        <v>1550</v>
      </c>
      <c r="P2588" s="140">
        <f t="shared" si="59"/>
        <v>15500</v>
      </c>
      <c r="Q2588" s="141" t="s">
        <v>12043</v>
      </c>
      <c r="R2588" s="109" t="s">
        <v>43540</v>
      </c>
      <c r="S2588" s="214" t="s">
        <v>38919</v>
      </c>
      <c r="T2588" s="109">
        <v>30</v>
      </c>
    </row>
    <row r="2589" spans="2:20" ht="15" customHeight="1">
      <c r="B2589" s="210" t="s">
        <v>55279</v>
      </c>
      <c r="C2589" s="210" t="s">
        <v>44743</v>
      </c>
      <c r="D2589" s="135" t="s">
        <v>12050</v>
      </c>
      <c r="E2589" s="270" t="s">
        <v>55198</v>
      </c>
      <c r="F2589" s="270" t="s">
        <v>50063</v>
      </c>
      <c r="G2589" s="270" t="s">
        <v>49087</v>
      </c>
      <c r="H2589" s="270" t="s">
        <v>55280</v>
      </c>
      <c r="I2589" s="270" t="s">
        <v>55201</v>
      </c>
      <c r="J2589" s="135" t="s">
        <v>55281</v>
      </c>
      <c r="K2589" s="135" t="s">
        <v>55282</v>
      </c>
      <c r="L2589" s="210" t="s">
        <v>46142</v>
      </c>
      <c r="M2589" s="312" t="s">
        <v>43499</v>
      </c>
      <c r="N2589" s="247">
        <v>2</v>
      </c>
      <c r="O2589" s="247">
        <v>1550</v>
      </c>
      <c r="P2589" s="140">
        <f t="shared" si="59"/>
        <v>3100</v>
      </c>
      <c r="Q2589" s="141" t="s">
        <v>12043</v>
      </c>
      <c r="R2589" s="109" t="s">
        <v>43540</v>
      </c>
      <c r="S2589" s="214" t="s">
        <v>38919</v>
      </c>
      <c r="T2589" s="109">
        <v>30</v>
      </c>
    </row>
    <row r="2590" spans="2:20" ht="15" customHeight="1">
      <c r="B2590" s="210" t="s">
        <v>55283</v>
      </c>
      <c r="C2590" s="210" t="s">
        <v>44743</v>
      </c>
      <c r="D2590" s="135" t="s">
        <v>12050</v>
      </c>
      <c r="E2590" s="270" t="s">
        <v>46776</v>
      </c>
      <c r="F2590" s="270" t="s">
        <v>46777</v>
      </c>
      <c r="G2590" s="270" t="s">
        <v>46778</v>
      </c>
      <c r="H2590" s="270" t="s">
        <v>54991</v>
      </c>
      <c r="I2590" s="270" t="s">
        <v>46780</v>
      </c>
      <c r="J2590" s="135" t="s">
        <v>55284</v>
      </c>
      <c r="K2590" s="135" t="s">
        <v>55285</v>
      </c>
      <c r="L2590" s="210" t="s">
        <v>46142</v>
      </c>
      <c r="M2590" s="312" t="s">
        <v>43499</v>
      </c>
      <c r="N2590" s="247">
        <v>10</v>
      </c>
      <c r="O2590" s="247">
        <v>1750</v>
      </c>
      <c r="P2590" s="140">
        <f t="shared" si="59"/>
        <v>17500</v>
      </c>
      <c r="Q2590" s="141" t="s">
        <v>12043</v>
      </c>
      <c r="R2590" s="109" t="s">
        <v>43540</v>
      </c>
      <c r="S2590" s="214" t="s">
        <v>38919</v>
      </c>
      <c r="T2590" s="109">
        <v>30</v>
      </c>
    </row>
    <row r="2591" spans="2:20" ht="15" customHeight="1">
      <c r="B2591" s="210" t="s">
        <v>55286</v>
      </c>
      <c r="C2591" s="210" t="s">
        <v>44743</v>
      </c>
      <c r="D2591" s="135" t="s">
        <v>12050</v>
      </c>
      <c r="E2591" s="270" t="s">
        <v>46776</v>
      </c>
      <c r="F2591" s="270" t="s">
        <v>46777</v>
      </c>
      <c r="G2591" s="270" t="s">
        <v>46778</v>
      </c>
      <c r="H2591" s="270" t="s">
        <v>54991</v>
      </c>
      <c r="I2591" s="270" t="s">
        <v>46780</v>
      </c>
      <c r="J2591" s="135" t="s">
        <v>55287</v>
      </c>
      <c r="K2591" s="135" t="s">
        <v>55288</v>
      </c>
      <c r="L2591" s="210" t="s">
        <v>46142</v>
      </c>
      <c r="M2591" s="312" t="s">
        <v>43499</v>
      </c>
      <c r="N2591" s="247">
        <v>10</v>
      </c>
      <c r="O2591" s="247">
        <v>1750</v>
      </c>
      <c r="P2591" s="140">
        <f t="shared" si="59"/>
        <v>17500</v>
      </c>
      <c r="Q2591" s="141" t="s">
        <v>12043</v>
      </c>
      <c r="R2591" s="109" t="s">
        <v>43540</v>
      </c>
      <c r="S2591" s="214" t="s">
        <v>38919</v>
      </c>
      <c r="T2591" s="109">
        <v>30</v>
      </c>
    </row>
    <row r="2592" spans="2:20" ht="15" customHeight="1">
      <c r="B2592" s="210" t="s">
        <v>55289</v>
      </c>
      <c r="C2592" s="210" t="s">
        <v>44743</v>
      </c>
      <c r="D2592" s="135" t="s">
        <v>12050</v>
      </c>
      <c r="E2592" s="270" t="s">
        <v>55198</v>
      </c>
      <c r="F2592" s="270" t="s">
        <v>50063</v>
      </c>
      <c r="G2592" s="270" t="s">
        <v>49087</v>
      </c>
      <c r="H2592" s="270" t="s">
        <v>55280</v>
      </c>
      <c r="I2592" s="270" t="s">
        <v>55201</v>
      </c>
      <c r="J2592" s="135" t="s">
        <v>55290</v>
      </c>
      <c r="K2592" s="135" t="s">
        <v>55291</v>
      </c>
      <c r="L2592" s="210" t="s">
        <v>46142</v>
      </c>
      <c r="M2592" s="312" t="s">
        <v>43499</v>
      </c>
      <c r="N2592" s="247">
        <v>1</v>
      </c>
      <c r="O2592" s="247">
        <v>1550</v>
      </c>
      <c r="P2592" s="140">
        <f t="shared" ref="P2592:P2596" si="60">IFERROR(N2592*O2592,0)</f>
        <v>1550</v>
      </c>
      <c r="Q2592" s="141" t="s">
        <v>12043</v>
      </c>
      <c r="R2592" s="109" t="s">
        <v>43540</v>
      </c>
      <c r="S2592" s="214" t="s">
        <v>38919</v>
      </c>
      <c r="T2592" s="109">
        <v>30</v>
      </c>
    </row>
    <row r="2593" spans="2:20" ht="15" customHeight="1">
      <c r="B2593" s="210" t="s">
        <v>55292</v>
      </c>
      <c r="C2593" s="210" t="s">
        <v>44743</v>
      </c>
      <c r="D2593" s="135" t="s">
        <v>12050</v>
      </c>
      <c r="E2593" s="135" t="s">
        <v>55016</v>
      </c>
      <c r="F2593" s="404" t="s">
        <v>55017</v>
      </c>
      <c r="G2593" s="404" t="s">
        <v>55018</v>
      </c>
      <c r="H2593" s="135" t="s">
        <v>55293</v>
      </c>
      <c r="I2593" s="135" t="s">
        <v>55020</v>
      </c>
      <c r="J2593" s="135" t="s">
        <v>55294</v>
      </c>
      <c r="K2593" s="135" t="s">
        <v>55295</v>
      </c>
      <c r="L2593" s="210" t="s">
        <v>46142</v>
      </c>
      <c r="M2593" s="312" t="s">
        <v>43499</v>
      </c>
      <c r="N2593" s="247">
        <v>3</v>
      </c>
      <c r="O2593" s="247">
        <v>28850</v>
      </c>
      <c r="P2593" s="140">
        <f t="shared" si="60"/>
        <v>86550</v>
      </c>
      <c r="Q2593" s="141" t="s">
        <v>12043</v>
      </c>
      <c r="R2593" s="109" t="s">
        <v>43540</v>
      </c>
      <c r="S2593" s="214" t="s">
        <v>38919</v>
      </c>
      <c r="T2593" s="109">
        <v>30</v>
      </c>
    </row>
    <row r="2594" spans="2:20" ht="15" customHeight="1">
      <c r="B2594" s="210" t="s">
        <v>55296</v>
      </c>
      <c r="C2594" s="210" t="s">
        <v>44743</v>
      </c>
      <c r="D2594" s="90" t="s">
        <v>12050</v>
      </c>
      <c r="E2594" s="135" t="s">
        <v>47371</v>
      </c>
      <c r="F2594" s="135" t="s">
        <v>47372</v>
      </c>
      <c r="G2594" s="135" t="s">
        <v>47373</v>
      </c>
      <c r="H2594" s="135" t="s">
        <v>55297</v>
      </c>
      <c r="I2594" s="135" t="s">
        <v>47375</v>
      </c>
      <c r="J2594" s="270" t="s">
        <v>55298</v>
      </c>
      <c r="K2594" s="270" t="s">
        <v>55299</v>
      </c>
      <c r="L2594" s="210" t="s">
        <v>45700</v>
      </c>
      <c r="M2594" s="295" t="s">
        <v>43871</v>
      </c>
      <c r="N2594" s="246">
        <v>60</v>
      </c>
      <c r="O2594" s="107">
        <v>2946.42857142</v>
      </c>
      <c r="P2594" s="140">
        <f t="shared" si="60"/>
        <v>176785.7142852</v>
      </c>
      <c r="Q2594" s="89" t="s">
        <v>12043</v>
      </c>
      <c r="R2594" s="119" t="s">
        <v>43759</v>
      </c>
      <c r="S2594" s="214">
        <v>591010000</v>
      </c>
      <c r="T2594" s="217">
        <v>100</v>
      </c>
    </row>
    <row r="2595" spans="2:20" ht="15" customHeight="1">
      <c r="B2595" s="210" t="s">
        <v>55300</v>
      </c>
      <c r="C2595" s="210" t="s">
        <v>44743</v>
      </c>
      <c r="D2595" s="90" t="s">
        <v>12050</v>
      </c>
      <c r="E2595" s="270" t="s">
        <v>55301</v>
      </c>
      <c r="F2595" s="270" t="s">
        <v>55302</v>
      </c>
      <c r="G2595" s="270" t="s">
        <v>48255</v>
      </c>
      <c r="H2595" s="270" t="s">
        <v>55303</v>
      </c>
      <c r="I2595" s="270" t="s">
        <v>55304</v>
      </c>
      <c r="J2595" s="285" t="s">
        <v>55305</v>
      </c>
      <c r="K2595" s="285" t="s">
        <v>55305</v>
      </c>
      <c r="L2595" s="210" t="s">
        <v>45700</v>
      </c>
      <c r="M2595" s="103" t="s">
        <v>44163</v>
      </c>
      <c r="N2595" s="97">
        <v>408.5</v>
      </c>
      <c r="O2595" s="97">
        <v>420</v>
      </c>
      <c r="P2595" s="140">
        <f t="shared" si="60"/>
        <v>171570</v>
      </c>
      <c r="Q2595" s="89" t="s">
        <v>12043</v>
      </c>
      <c r="R2595" s="119" t="s">
        <v>43759</v>
      </c>
      <c r="S2595" s="214">
        <v>591010000</v>
      </c>
      <c r="T2595" s="217">
        <v>100</v>
      </c>
    </row>
    <row r="2596" spans="2:20" ht="15" customHeight="1">
      <c r="B2596" s="210" t="s">
        <v>55306</v>
      </c>
      <c r="C2596" s="210" t="s">
        <v>44743</v>
      </c>
      <c r="D2596" s="404" t="s">
        <v>12050</v>
      </c>
      <c r="E2596" s="135" t="s">
        <v>55307</v>
      </c>
      <c r="F2596" s="270" t="s">
        <v>44785</v>
      </c>
      <c r="G2596" s="270" t="s">
        <v>44785</v>
      </c>
      <c r="H2596" s="135" t="s">
        <v>55308</v>
      </c>
      <c r="I2596" s="135" t="s">
        <v>55308</v>
      </c>
      <c r="J2596" s="135" t="s">
        <v>55309</v>
      </c>
      <c r="K2596" s="135" t="s">
        <v>55309</v>
      </c>
      <c r="L2596" s="210" t="s">
        <v>46139</v>
      </c>
      <c r="M2596" s="78" t="s">
        <v>47170</v>
      </c>
      <c r="N2596" s="316">
        <v>21000</v>
      </c>
      <c r="O2596" s="310">
        <v>306</v>
      </c>
      <c r="P2596" s="140">
        <f t="shared" si="60"/>
        <v>6426000</v>
      </c>
      <c r="Q2596" s="89" t="s">
        <v>12043</v>
      </c>
      <c r="R2596" s="83" t="s">
        <v>55310</v>
      </c>
      <c r="S2596" s="83">
        <v>591010000</v>
      </c>
      <c r="T2596" s="83">
        <v>50</v>
      </c>
    </row>
    <row r="2597" spans="2:20" ht="15" customHeight="1">
      <c r="B2597" s="210" t="s">
        <v>55311</v>
      </c>
      <c r="C2597" s="210" t="s">
        <v>44743</v>
      </c>
      <c r="D2597" s="135" t="s">
        <v>12050</v>
      </c>
      <c r="E2597" s="270" t="s">
        <v>43721</v>
      </c>
      <c r="F2597" s="270" t="s">
        <v>47792</v>
      </c>
      <c r="G2597" s="270" t="s">
        <v>43722</v>
      </c>
      <c r="H2597" s="270" t="s">
        <v>47793</v>
      </c>
      <c r="I2597" s="270" t="s">
        <v>43723</v>
      </c>
      <c r="J2597" s="135"/>
      <c r="K2597" s="135"/>
      <c r="L2597" s="210" t="s">
        <v>45700</v>
      </c>
      <c r="M2597" s="103" t="s">
        <v>44468</v>
      </c>
      <c r="N2597" s="107">
        <v>0.56999999999999995</v>
      </c>
      <c r="O2597" s="107">
        <v>1412000</v>
      </c>
      <c r="P2597" s="107">
        <v>804839.99999999988</v>
      </c>
      <c r="Q2597" s="141" t="s">
        <v>12043</v>
      </c>
      <c r="R2597" s="119" t="s">
        <v>46158</v>
      </c>
      <c r="S2597" s="119">
        <v>591010000</v>
      </c>
      <c r="T2597" s="119">
        <v>30</v>
      </c>
    </row>
    <row r="2598" spans="2:20" ht="15" customHeight="1">
      <c r="B2598" s="210" t="s">
        <v>55312</v>
      </c>
      <c r="C2598" s="210" t="s">
        <v>44743</v>
      </c>
      <c r="D2598" s="135" t="s">
        <v>12050</v>
      </c>
      <c r="E2598" s="270" t="s">
        <v>43721</v>
      </c>
      <c r="F2598" s="270" t="s">
        <v>47792</v>
      </c>
      <c r="G2598" s="270" t="s">
        <v>43722</v>
      </c>
      <c r="H2598" s="270" t="s">
        <v>47793</v>
      </c>
      <c r="I2598" s="270" t="s">
        <v>43723</v>
      </c>
      <c r="J2598" s="135"/>
      <c r="K2598" s="135"/>
      <c r="L2598" s="210" t="s">
        <v>45700</v>
      </c>
      <c r="M2598" s="103" t="s">
        <v>44468</v>
      </c>
      <c r="N2598" s="107">
        <v>0.33</v>
      </c>
      <c r="O2598" s="107">
        <v>1100000</v>
      </c>
      <c r="P2598" s="107">
        <v>363000</v>
      </c>
      <c r="Q2598" s="141" t="s">
        <v>12043</v>
      </c>
      <c r="R2598" s="119" t="s">
        <v>46158</v>
      </c>
      <c r="S2598" s="119">
        <v>591010000</v>
      </c>
      <c r="T2598" s="119">
        <v>30</v>
      </c>
    </row>
    <row r="2599" spans="2:20" ht="15" customHeight="1">
      <c r="B2599" s="210" t="s">
        <v>55313</v>
      </c>
      <c r="C2599" s="418" t="s">
        <v>44743</v>
      </c>
      <c r="D2599" s="135" t="s">
        <v>12050</v>
      </c>
      <c r="E2599" s="270" t="s">
        <v>47626</v>
      </c>
      <c r="F2599" s="270" t="s">
        <v>47634</v>
      </c>
      <c r="G2599" s="270" t="s">
        <v>47628</v>
      </c>
      <c r="H2599" s="270" t="s">
        <v>50263</v>
      </c>
      <c r="I2599" s="270" t="s">
        <v>47630</v>
      </c>
      <c r="J2599" s="270" t="s">
        <v>55314</v>
      </c>
      <c r="K2599" s="270" t="s">
        <v>55314</v>
      </c>
      <c r="L2599" s="210" t="s">
        <v>45700</v>
      </c>
      <c r="M2599" s="94" t="s">
        <v>43499</v>
      </c>
      <c r="N2599" s="107">
        <v>20</v>
      </c>
      <c r="O2599" s="97">
        <v>14900</v>
      </c>
      <c r="P2599" s="107">
        <f t="shared" ref="P2599:P2626" si="61">IFERROR(N2599*O2599,0)</f>
        <v>298000</v>
      </c>
      <c r="Q2599" s="141" t="s">
        <v>12043</v>
      </c>
      <c r="R2599" s="89" t="s">
        <v>43500</v>
      </c>
      <c r="S2599" s="109">
        <v>591010000</v>
      </c>
      <c r="T2599" s="109">
        <v>100</v>
      </c>
    </row>
    <row r="2600" spans="2:20" ht="15" customHeight="1">
      <c r="B2600" s="210" t="s">
        <v>55315</v>
      </c>
      <c r="C2600" s="418" t="s">
        <v>44743</v>
      </c>
      <c r="D2600" s="135" t="s">
        <v>12050</v>
      </c>
      <c r="E2600" s="270" t="s">
        <v>50266</v>
      </c>
      <c r="F2600" s="270" t="s">
        <v>50267</v>
      </c>
      <c r="G2600" s="270" t="s">
        <v>50268</v>
      </c>
      <c r="H2600" s="270" t="s">
        <v>50269</v>
      </c>
      <c r="I2600" s="270" t="s">
        <v>50270</v>
      </c>
      <c r="J2600" s="458">
        <v>125</v>
      </c>
      <c r="K2600" s="458">
        <v>125</v>
      </c>
      <c r="L2600" s="210" t="s">
        <v>45700</v>
      </c>
      <c r="M2600" s="94" t="s">
        <v>43499</v>
      </c>
      <c r="N2600" s="107">
        <v>3</v>
      </c>
      <c r="O2600" s="97">
        <v>8300</v>
      </c>
      <c r="P2600" s="107">
        <f t="shared" si="61"/>
        <v>24900</v>
      </c>
      <c r="Q2600" s="141" t="s">
        <v>12043</v>
      </c>
      <c r="R2600" s="89" t="s">
        <v>43500</v>
      </c>
      <c r="S2600" s="109">
        <v>591010000</v>
      </c>
      <c r="T2600" s="109">
        <v>100</v>
      </c>
    </row>
    <row r="2601" spans="2:20" ht="15" customHeight="1">
      <c r="B2601" s="210" t="s">
        <v>55316</v>
      </c>
      <c r="C2601" s="210" t="s">
        <v>44743</v>
      </c>
      <c r="D2601" s="210" t="s">
        <v>12050</v>
      </c>
      <c r="E2601" s="212" t="s">
        <v>55317</v>
      </c>
      <c r="F2601" s="212" t="s">
        <v>55318</v>
      </c>
      <c r="G2601" s="210" t="s">
        <v>55319</v>
      </c>
      <c r="H2601" s="212" t="s">
        <v>55320</v>
      </c>
      <c r="I2601" s="210" t="s">
        <v>44438</v>
      </c>
      <c r="J2601" s="212" t="s">
        <v>53521</v>
      </c>
      <c r="K2601" s="210" t="s">
        <v>55321</v>
      </c>
      <c r="L2601" s="210" t="s">
        <v>45700</v>
      </c>
      <c r="M2601" s="82" t="s">
        <v>43499</v>
      </c>
      <c r="N2601" s="128">
        <v>1</v>
      </c>
      <c r="O2601" s="128">
        <v>165000</v>
      </c>
      <c r="P2601" s="107">
        <f t="shared" si="61"/>
        <v>165000</v>
      </c>
      <c r="Q2601" s="89" t="s">
        <v>12043</v>
      </c>
      <c r="R2601" s="89" t="s">
        <v>46158</v>
      </c>
      <c r="S2601" s="129">
        <v>591010000</v>
      </c>
      <c r="T2601" s="93">
        <v>100</v>
      </c>
    </row>
    <row r="2602" spans="2:20" ht="15" customHeight="1">
      <c r="B2602" s="210" t="s">
        <v>55322</v>
      </c>
      <c r="C2602" s="210" t="s">
        <v>44743</v>
      </c>
      <c r="D2602" s="210" t="s">
        <v>12050</v>
      </c>
      <c r="E2602" s="212" t="s">
        <v>55323</v>
      </c>
      <c r="F2602" s="212" t="s">
        <v>55324</v>
      </c>
      <c r="G2602" s="210" t="s">
        <v>55325</v>
      </c>
      <c r="H2602" s="212" t="s">
        <v>55320</v>
      </c>
      <c r="I2602" s="210" t="s">
        <v>44438</v>
      </c>
      <c r="J2602" s="212" t="s">
        <v>55326</v>
      </c>
      <c r="K2602" s="210" t="s">
        <v>55327</v>
      </c>
      <c r="L2602" s="210" t="s">
        <v>45700</v>
      </c>
      <c r="M2602" s="82" t="s">
        <v>43499</v>
      </c>
      <c r="N2602" s="128">
        <v>2</v>
      </c>
      <c r="O2602" s="128">
        <v>4300</v>
      </c>
      <c r="P2602" s="107">
        <f t="shared" si="61"/>
        <v>8600</v>
      </c>
      <c r="Q2602" s="89" t="s">
        <v>12043</v>
      </c>
      <c r="R2602" s="89" t="s">
        <v>46158</v>
      </c>
      <c r="S2602" s="129">
        <v>591010000</v>
      </c>
      <c r="T2602" s="93">
        <v>100</v>
      </c>
    </row>
    <row r="2603" spans="2:20" ht="15" customHeight="1">
      <c r="B2603" s="210" t="s">
        <v>55328</v>
      </c>
      <c r="C2603" s="210" t="s">
        <v>44743</v>
      </c>
      <c r="D2603" s="210" t="s">
        <v>12050</v>
      </c>
      <c r="E2603" s="212" t="s">
        <v>55329</v>
      </c>
      <c r="F2603" s="212" t="s">
        <v>50063</v>
      </c>
      <c r="G2603" s="210" t="s">
        <v>49087</v>
      </c>
      <c r="H2603" s="212" t="s">
        <v>55330</v>
      </c>
      <c r="I2603" s="210" t="s">
        <v>55331</v>
      </c>
      <c r="J2603" s="212" t="s">
        <v>55332</v>
      </c>
      <c r="K2603" s="210" t="s">
        <v>55333</v>
      </c>
      <c r="L2603" s="210" t="s">
        <v>45700</v>
      </c>
      <c r="M2603" s="82" t="s">
        <v>43499</v>
      </c>
      <c r="N2603" s="128">
        <v>2</v>
      </c>
      <c r="O2603" s="128">
        <v>700</v>
      </c>
      <c r="P2603" s="107">
        <f t="shared" si="61"/>
        <v>1400</v>
      </c>
      <c r="Q2603" s="89" t="s">
        <v>12043</v>
      </c>
      <c r="R2603" s="89" t="s">
        <v>46158</v>
      </c>
      <c r="S2603" s="129">
        <v>591010000</v>
      </c>
      <c r="T2603" s="93">
        <v>100</v>
      </c>
    </row>
    <row r="2604" spans="2:20" ht="15" customHeight="1">
      <c r="B2604" s="210" t="s">
        <v>55334</v>
      </c>
      <c r="C2604" s="210" t="s">
        <v>44743</v>
      </c>
      <c r="D2604" s="210" t="s">
        <v>12050</v>
      </c>
      <c r="E2604" s="212" t="s">
        <v>55335</v>
      </c>
      <c r="F2604" s="212" t="s">
        <v>55336</v>
      </c>
      <c r="G2604" s="210" t="s">
        <v>55337</v>
      </c>
      <c r="H2604" s="212" t="s">
        <v>55320</v>
      </c>
      <c r="I2604" s="210" t="s">
        <v>44438</v>
      </c>
      <c r="J2604" s="212" t="s">
        <v>55338</v>
      </c>
      <c r="K2604" s="212" t="s">
        <v>55339</v>
      </c>
      <c r="L2604" s="210" t="s">
        <v>45700</v>
      </c>
      <c r="M2604" s="82" t="s">
        <v>43499</v>
      </c>
      <c r="N2604" s="128">
        <v>2</v>
      </c>
      <c r="O2604" s="128">
        <v>2700</v>
      </c>
      <c r="P2604" s="107">
        <f t="shared" si="61"/>
        <v>5400</v>
      </c>
      <c r="Q2604" s="89" t="s">
        <v>12043</v>
      </c>
      <c r="R2604" s="89" t="s">
        <v>46158</v>
      </c>
      <c r="S2604" s="129">
        <v>591010000</v>
      </c>
      <c r="T2604" s="93">
        <v>100</v>
      </c>
    </row>
    <row r="2605" spans="2:20" ht="15" customHeight="1">
      <c r="B2605" s="210" t="s">
        <v>55340</v>
      </c>
      <c r="C2605" s="210" t="s">
        <v>44743</v>
      </c>
      <c r="D2605" s="210" t="s">
        <v>12050</v>
      </c>
      <c r="E2605" s="212" t="s">
        <v>55341</v>
      </c>
      <c r="F2605" s="212" t="s">
        <v>55342</v>
      </c>
      <c r="G2605" s="210" t="s">
        <v>55343</v>
      </c>
      <c r="H2605" s="212" t="s">
        <v>55344</v>
      </c>
      <c r="I2605" s="210" t="s">
        <v>55345</v>
      </c>
      <c r="J2605" s="212" t="s">
        <v>55346</v>
      </c>
      <c r="K2605" s="212" t="s">
        <v>55347</v>
      </c>
      <c r="L2605" s="210" t="s">
        <v>45700</v>
      </c>
      <c r="M2605" s="82" t="s">
        <v>43499</v>
      </c>
      <c r="N2605" s="128">
        <v>12</v>
      </c>
      <c r="O2605" s="128">
        <v>900</v>
      </c>
      <c r="P2605" s="107">
        <f t="shared" si="61"/>
        <v>10800</v>
      </c>
      <c r="Q2605" s="89" t="s">
        <v>12043</v>
      </c>
      <c r="R2605" s="89" t="s">
        <v>46158</v>
      </c>
      <c r="S2605" s="129">
        <v>591010000</v>
      </c>
      <c r="T2605" s="93">
        <v>100</v>
      </c>
    </row>
    <row r="2606" spans="2:20" ht="15" customHeight="1">
      <c r="B2606" s="210" t="s">
        <v>55348</v>
      </c>
      <c r="C2606" s="210" t="s">
        <v>44743</v>
      </c>
      <c r="D2606" s="210" t="s">
        <v>12050</v>
      </c>
      <c r="E2606" s="212" t="s">
        <v>55349</v>
      </c>
      <c r="F2606" s="212" t="s">
        <v>55350</v>
      </c>
      <c r="G2606" s="210" t="s">
        <v>55351</v>
      </c>
      <c r="H2606" s="212" t="s">
        <v>55350</v>
      </c>
      <c r="I2606" s="212" t="s">
        <v>55351</v>
      </c>
      <c r="J2606" s="212" t="s">
        <v>55352</v>
      </c>
      <c r="K2606" s="212" t="s">
        <v>55353</v>
      </c>
      <c r="L2606" s="210" t="s">
        <v>45700</v>
      </c>
      <c r="M2606" s="82" t="s">
        <v>43499</v>
      </c>
      <c r="N2606" s="128">
        <v>1</v>
      </c>
      <c r="O2606" s="128">
        <v>4500</v>
      </c>
      <c r="P2606" s="107">
        <f t="shared" si="61"/>
        <v>4500</v>
      </c>
      <c r="Q2606" s="89" t="s">
        <v>12043</v>
      </c>
      <c r="R2606" s="89" t="s">
        <v>46158</v>
      </c>
      <c r="S2606" s="129">
        <v>591010000</v>
      </c>
      <c r="T2606" s="93">
        <v>100</v>
      </c>
    </row>
    <row r="2607" spans="2:20" ht="15" customHeight="1">
      <c r="B2607" s="210" t="s">
        <v>55354</v>
      </c>
      <c r="C2607" s="418" t="s">
        <v>44743</v>
      </c>
      <c r="D2607" s="135" t="s">
        <v>12050</v>
      </c>
      <c r="E2607" s="135" t="s">
        <v>55355</v>
      </c>
      <c r="F2607" s="135" t="s">
        <v>55356</v>
      </c>
      <c r="G2607" s="135" t="s">
        <v>55357</v>
      </c>
      <c r="H2607" s="135" t="s">
        <v>55358</v>
      </c>
      <c r="I2607" s="135" t="s">
        <v>55359</v>
      </c>
      <c r="J2607" s="400"/>
      <c r="K2607" s="135"/>
      <c r="L2607" s="210" t="s">
        <v>45700</v>
      </c>
      <c r="M2607" s="87" t="s">
        <v>43499</v>
      </c>
      <c r="N2607" s="115">
        <v>4</v>
      </c>
      <c r="O2607" s="97">
        <v>8000</v>
      </c>
      <c r="P2607" s="107">
        <f t="shared" si="61"/>
        <v>32000</v>
      </c>
      <c r="Q2607" s="89" t="s">
        <v>12043</v>
      </c>
      <c r="R2607" s="109" t="s">
        <v>55360</v>
      </c>
      <c r="S2607" s="129">
        <v>591010000</v>
      </c>
      <c r="T2607" s="319" t="s">
        <v>55361</v>
      </c>
    </row>
    <row r="2608" spans="2:20" ht="15" customHeight="1">
      <c r="B2608" s="210" t="s">
        <v>55362</v>
      </c>
      <c r="C2608" s="418" t="s">
        <v>44743</v>
      </c>
      <c r="D2608" s="135" t="s">
        <v>12050</v>
      </c>
      <c r="E2608" s="135" t="s">
        <v>55363</v>
      </c>
      <c r="F2608" s="135" t="s">
        <v>55364</v>
      </c>
      <c r="G2608" s="135" t="s">
        <v>55365</v>
      </c>
      <c r="H2608" s="135" t="s">
        <v>55366</v>
      </c>
      <c r="I2608" s="135" t="s">
        <v>55367</v>
      </c>
      <c r="J2608" s="135"/>
      <c r="K2608" s="135"/>
      <c r="L2608" s="210" t="s">
        <v>45700</v>
      </c>
      <c r="M2608" s="87" t="s">
        <v>43499</v>
      </c>
      <c r="N2608" s="115">
        <v>8</v>
      </c>
      <c r="O2608" s="97">
        <v>2437.5</v>
      </c>
      <c r="P2608" s="107">
        <f t="shared" si="61"/>
        <v>19500</v>
      </c>
      <c r="Q2608" s="89" t="s">
        <v>12043</v>
      </c>
      <c r="R2608" s="109" t="s">
        <v>55360</v>
      </c>
      <c r="S2608" s="129">
        <v>591010000</v>
      </c>
      <c r="T2608" s="319" t="s">
        <v>55361</v>
      </c>
    </row>
    <row r="2609" spans="2:20" ht="15" customHeight="1">
      <c r="B2609" s="210" t="s">
        <v>55368</v>
      </c>
      <c r="C2609" s="418" t="s">
        <v>44743</v>
      </c>
      <c r="D2609" s="135" t="s">
        <v>12050</v>
      </c>
      <c r="E2609" s="135" t="s">
        <v>55369</v>
      </c>
      <c r="F2609" s="135" t="s">
        <v>55370</v>
      </c>
      <c r="G2609" s="135" t="s">
        <v>55371</v>
      </c>
      <c r="H2609" s="315" t="s">
        <v>55372</v>
      </c>
      <c r="I2609" s="135" t="s">
        <v>55373</v>
      </c>
      <c r="J2609" s="135"/>
      <c r="K2609" s="135"/>
      <c r="L2609" s="210" t="s">
        <v>45700</v>
      </c>
      <c r="M2609" s="87" t="s">
        <v>43499</v>
      </c>
      <c r="N2609" s="115">
        <v>5</v>
      </c>
      <c r="O2609" s="97">
        <v>1920</v>
      </c>
      <c r="P2609" s="107">
        <f t="shared" si="61"/>
        <v>9600</v>
      </c>
      <c r="Q2609" s="89" t="s">
        <v>12043</v>
      </c>
      <c r="R2609" s="109" t="s">
        <v>55360</v>
      </c>
      <c r="S2609" s="129">
        <v>591010000</v>
      </c>
      <c r="T2609" s="319" t="s">
        <v>55361</v>
      </c>
    </row>
    <row r="2610" spans="2:20" ht="15" customHeight="1">
      <c r="B2610" s="210" t="s">
        <v>55374</v>
      </c>
      <c r="C2610" s="418" t="s">
        <v>44743</v>
      </c>
      <c r="D2610" s="135" t="s">
        <v>12050</v>
      </c>
      <c r="E2610" s="135" t="s">
        <v>55375</v>
      </c>
      <c r="F2610" s="444" t="s">
        <v>55376</v>
      </c>
      <c r="G2610" s="135" t="s">
        <v>55377</v>
      </c>
      <c r="H2610" s="315" t="s">
        <v>55378</v>
      </c>
      <c r="I2610" s="135" t="s">
        <v>55379</v>
      </c>
      <c r="J2610" s="135"/>
      <c r="K2610" s="135"/>
      <c r="L2610" s="210" t="s">
        <v>45700</v>
      </c>
      <c r="M2610" s="87" t="s">
        <v>43499</v>
      </c>
      <c r="N2610" s="115">
        <v>4</v>
      </c>
      <c r="O2610" s="97">
        <v>1625</v>
      </c>
      <c r="P2610" s="107">
        <f t="shared" si="61"/>
        <v>6500</v>
      </c>
      <c r="Q2610" s="89" t="s">
        <v>12043</v>
      </c>
      <c r="R2610" s="109" t="s">
        <v>55360</v>
      </c>
      <c r="S2610" s="129">
        <v>591010000</v>
      </c>
      <c r="T2610" s="319" t="s">
        <v>55361</v>
      </c>
    </row>
    <row r="2611" spans="2:20" ht="15" customHeight="1">
      <c r="B2611" s="210" t="s">
        <v>55380</v>
      </c>
      <c r="C2611" s="418" t="s">
        <v>44743</v>
      </c>
      <c r="D2611" s="135" t="s">
        <v>12050</v>
      </c>
      <c r="E2611" s="135" t="s">
        <v>55381</v>
      </c>
      <c r="F2611" s="135" t="s">
        <v>55382</v>
      </c>
      <c r="G2611" s="135" t="s">
        <v>55383</v>
      </c>
      <c r="H2611" s="135" t="s">
        <v>55384</v>
      </c>
      <c r="I2611" s="135" t="s">
        <v>55385</v>
      </c>
      <c r="J2611" s="135" t="s">
        <v>55386</v>
      </c>
      <c r="K2611" s="135" t="s">
        <v>55387</v>
      </c>
      <c r="L2611" s="210" t="s">
        <v>45700</v>
      </c>
      <c r="M2611" s="87" t="s">
        <v>49061</v>
      </c>
      <c r="N2611" s="115">
        <v>12</v>
      </c>
      <c r="O2611" s="97">
        <v>1050</v>
      </c>
      <c r="P2611" s="107">
        <f t="shared" si="61"/>
        <v>12600</v>
      </c>
      <c r="Q2611" s="89" t="s">
        <v>12043</v>
      </c>
      <c r="R2611" s="109" t="s">
        <v>55360</v>
      </c>
      <c r="S2611" s="129">
        <v>591010000</v>
      </c>
      <c r="T2611" s="319" t="s">
        <v>55361</v>
      </c>
    </row>
    <row r="2612" spans="2:20" ht="15" customHeight="1">
      <c r="B2612" s="210" t="s">
        <v>55388</v>
      </c>
      <c r="C2612" s="418" t="s">
        <v>44743</v>
      </c>
      <c r="D2612" s="135" t="s">
        <v>12050</v>
      </c>
      <c r="E2612" s="135" t="s">
        <v>55389</v>
      </c>
      <c r="F2612" s="135" t="s">
        <v>55390</v>
      </c>
      <c r="G2612" s="135" t="s">
        <v>55391</v>
      </c>
      <c r="H2612" s="135" t="s">
        <v>55392</v>
      </c>
      <c r="I2612" s="135" t="s">
        <v>55393</v>
      </c>
      <c r="J2612" s="400"/>
      <c r="K2612" s="135"/>
      <c r="L2612" s="210" t="s">
        <v>45700</v>
      </c>
      <c r="M2612" s="87" t="s">
        <v>43499</v>
      </c>
      <c r="N2612" s="115">
        <v>8</v>
      </c>
      <c r="O2612" s="97">
        <v>3750</v>
      </c>
      <c r="P2612" s="107">
        <f t="shared" si="61"/>
        <v>30000</v>
      </c>
      <c r="Q2612" s="89" t="s">
        <v>12043</v>
      </c>
      <c r="R2612" s="109" t="s">
        <v>55360</v>
      </c>
      <c r="S2612" s="129">
        <v>591010000</v>
      </c>
      <c r="T2612" s="319" t="s">
        <v>55361</v>
      </c>
    </row>
    <row r="2613" spans="2:20" ht="15" customHeight="1">
      <c r="B2613" s="210" t="s">
        <v>55394</v>
      </c>
      <c r="C2613" s="418" t="s">
        <v>44743</v>
      </c>
      <c r="D2613" s="135" t="s">
        <v>12050</v>
      </c>
      <c r="E2613" s="135" t="s">
        <v>49364</v>
      </c>
      <c r="F2613" s="135" t="s">
        <v>49365</v>
      </c>
      <c r="G2613" s="135" t="s">
        <v>49366</v>
      </c>
      <c r="H2613" s="135" t="s">
        <v>55395</v>
      </c>
      <c r="I2613" s="135" t="s">
        <v>49368</v>
      </c>
      <c r="J2613" s="411"/>
      <c r="K2613" s="135"/>
      <c r="L2613" s="210" t="s">
        <v>45700</v>
      </c>
      <c r="M2613" s="87" t="s">
        <v>43499</v>
      </c>
      <c r="N2613" s="115">
        <v>8</v>
      </c>
      <c r="O2613" s="97">
        <v>5100</v>
      </c>
      <c r="P2613" s="107">
        <f t="shared" si="61"/>
        <v>40800</v>
      </c>
      <c r="Q2613" s="89" t="s">
        <v>12043</v>
      </c>
      <c r="R2613" s="109" t="s">
        <v>55360</v>
      </c>
      <c r="S2613" s="129">
        <v>591010000</v>
      </c>
      <c r="T2613" s="319" t="s">
        <v>55361</v>
      </c>
    </row>
    <row r="2614" spans="2:20" ht="15" customHeight="1">
      <c r="B2614" s="210" t="s">
        <v>55396</v>
      </c>
      <c r="C2614" s="418" t="s">
        <v>44743</v>
      </c>
      <c r="D2614" s="135" t="s">
        <v>12050</v>
      </c>
      <c r="E2614" s="135" t="s">
        <v>55397</v>
      </c>
      <c r="F2614" s="135" t="s">
        <v>55398</v>
      </c>
      <c r="G2614" s="135" t="s">
        <v>55399</v>
      </c>
      <c r="H2614" s="135" t="s">
        <v>55400</v>
      </c>
      <c r="I2614" s="135" t="s">
        <v>55401</v>
      </c>
      <c r="J2614" s="135" t="s">
        <v>55402</v>
      </c>
      <c r="K2614" s="135" t="s">
        <v>55403</v>
      </c>
      <c r="L2614" s="210" t="s">
        <v>45700</v>
      </c>
      <c r="M2614" s="87" t="s">
        <v>43499</v>
      </c>
      <c r="N2614" s="115">
        <v>4</v>
      </c>
      <c r="O2614" s="97">
        <v>95000</v>
      </c>
      <c r="P2614" s="107">
        <f t="shared" si="61"/>
        <v>380000</v>
      </c>
      <c r="Q2614" s="89" t="s">
        <v>12043</v>
      </c>
      <c r="R2614" s="109" t="s">
        <v>55360</v>
      </c>
      <c r="S2614" s="129">
        <v>591010000</v>
      </c>
      <c r="T2614" s="319" t="s">
        <v>55361</v>
      </c>
    </row>
    <row r="2615" spans="2:20" ht="15" customHeight="1">
      <c r="B2615" s="210" t="s">
        <v>55404</v>
      </c>
      <c r="C2615" s="418" t="s">
        <v>44743</v>
      </c>
      <c r="D2615" s="135" t="s">
        <v>12050</v>
      </c>
      <c r="E2615" s="135" t="s">
        <v>55405</v>
      </c>
      <c r="F2615" s="135" t="s">
        <v>55406</v>
      </c>
      <c r="G2615" s="135" t="s">
        <v>55407</v>
      </c>
      <c r="H2615" s="135" t="s">
        <v>55408</v>
      </c>
      <c r="I2615" s="135" t="s">
        <v>55409</v>
      </c>
      <c r="J2615" s="135" t="s">
        <v>55410</v>
      </c>
      <c r="K2615" s="135" t="s">
        <v>55411</v>
      </c>
      <c r="L2615" s="210" t="s">
        <v>45700</v>
      </c>
      <c r="M2615" s="87" t="s">
        <v>43499</v>
      </c>
      <c r="N2615" s="115">
        <v>5</v>
      </c>
      <c r="O2615" s="97">
        <v>9000</v>
      </c>
      <c r="P2615" s="107">
        <f t="shared" si="61"/>
        <v>45000</v>
      </c>
      <c r="Q2615" s="89" t="s">
        <v>12043</v>
      </c>
      <c r="R2615" s="109" t="s">
        <v>55360</v>
      </c>
      <c r="S2615" s="129">
        <v>591010000</v>
      </c>
      <c r="T2615" s="319" t="s">
        <v>55361</v>
      </c>
    </row>
    <row r="2616" spans="2:20" ht="15" customHeight="1">
      <c r="B2616" s="210" t="s">
        <v>55412</v>
      </c>
      <c r="C2616" s="418" t="s">
        <v>44743</v>
      </c>
      <c r="D2616" s="135" t="s">
        <v>12050</v>
      </c>
      <c r="E2616" s="135" t="s">
        <v>55413</v>
      </c>
      <c r="F2616" s="135" t="s">
        <v>55414</v>
      </c>
      <c r="G2616" s="135" t="s">
        <v>55415</v>
      </c>
      <c r="H2616" s="135" t="s">
        <v>55416</v>
      </c>
      <c r="I2616" s="135" t="s">
        <v>55417</v>
      </c>
      <c r="J2616" s="400"/>
      <c r="K2616" s="135"/>
      <c r="L2616" s="210" t="s">
        <v>45700</v>
      </c>
      <c r="M2616" s="87" t="s">
        <v>43499</v>
      </c>
      <c r="N2616" s="115">
        <v>5</v>
      </c>
      <c r="O2616" s="97">
        <v>1500</v>
      </c>
      <c r="P2616" s="107">
        <f t="shared" si="61"/>
        <v>7500</v>
      </c>
      <c r="Q2616" s="89" t="s">
        <v>12043</v>
      </c>
      <c r="R2616" s="109" t="s">
        <v>55360</v>
      </c>
      <c r="S2616" s="129">
        <v>591010000</v>
      </c>
      <c r="T2616" s="319" t="s">
        <v>55361</v>
      </c>
    </row>
    <row r="2617" spans="2:20" ht="15" customHeight="1">
      <c r="B2617" s="210" t="s">
        <v>55418</v>
      </c>
      <c r="C2617" s="418" t="s">
        <v>44743</v>
      </c>
      <c r="D2617" s="135" t="s">
        <v>12050</v>
      </c>
      <c r="E2617" s="135" t="s">
        <v>47203</v>
      </c>
      <c r="F2617" s="135" t="s">
        <v>47204</v>
      </c>
      <c r="G2617" s="135" t="s">
        <v>47205</v>
      </c>
      <c r="H2617" s="135" t="s">
        <v>47206</v>
      </c>
      <c r="I2617" s="135" t="s">
        <v>47207</v>
      </c>
      <c r="J2617" s="135"/>
      <c r="K2617" s="301"/>
      <c r="L2617" s="210" t="s">
        <v>45700</v>
      </c>
      <c r="M2617" s="87" t="s">
        <v>43499</v>
      </c>
      <c r="N2617" s="115">
        <v>5</v>
      </c>
      <c r="O2617" s="97">
        <v>18100</v>
      </c>
      <c r="P2617" s="107">
        <f t="shared" si="61"/>
        <v>90500</v>
      </c>
      <c r="Q2617" s="89" t="s">
        <v>12043</v>
      </c>
      <c r="R2617" s="109" t="s">
        <v>55360</v>
      </c>
      <c r="S2617" s="129">
        <v>591010000</v>
      </c>
      <c r="T2617" s="319" t="s">
        <v>55361</v>
      </c>
    </row>
    <row r="2618" spans="2:20" ht="15" customHeight="1">
      <c r="B2618" s="210" t="s">
        <v>55419</v>
      </c>
      <c r="C2618" s="210" t="s">
        <v>44743</v>
      </c>
      <c r="D2618" s="90" t="s">
        <v>12050</v>
      </c>
      <c r="E2618" s="270" t="s">
        <v>51606</v>
      </c>
      <c r="F2618" s="270" t="s">
        <v>51607</v>
      </c>
      <c r="G2618" s="270" t="s">
        <v>50865</v>
      </c>
      <c r="H2618" s="270" t="s">
        <v>51608</v>
      </c>
      <c r="I2618" s="270" t="s">
        <v>51609</v>
      </c>
      <c r="J2618" s="422"/>
      <c r="K2618" s="422"/>
      <c r="L2618" s="210" t="s">
        <v>45700</v>
      </c>
      <c r="M2618" s="82" t="s">
        <v>49061</v>
      </c>
      <c r="N2618" s="97">
        <v>325</v>
      </c>
      <c r="O2618" s="97">
        <v>3000</v>
      </c>
      <c r="P2618" s="140">
        <f t="shared" si="61"/>
        <v>975000</v>
      </c>
      <c r="Q2618" s="89" t="s">
        <v>12043</v>
      </c>
      <c r="R2618" s="80" t="s">
        <v>43759</v>
      </c>
      <c r="S2618" s="214">
        <v>591010000</v>
      </c>
      <c r="T2618" s="217">
        <v>100</v>
      </c>
    </row>
    <row r="2619" spans="2:20" ht="15" customHeight="1">
      <c r="B2619" s="210" t="s">
        <v>55420</v>
      </c>
      <c r="C2619" s="210" t="s">
        <v>44743</v>
      </c>
      <c r="D2619" s="404" t="s">
        <v>12050</v>
      </c>
      <c r="E2619" s="135" t="s">
        <v>52741</v>
      </c>
      <c r="F2619" s="135" t="s">
        <v>45715</v>
      </c>
      <c r="G2619" s="135" t="s">
        <v>43722</v>
      </c>
      <c r="H2619" s="135" t="s">
        <v>55421</v>
      </c>
      <c r="I2619" s="135" t="s">
        <v>52743</v>
      </c>
      <c r="J2619" s="301" t="s">
        <v>55422</v>
      </c>
      <c r="K2619" s="301" t="s">
        <v>55423</v>
      </c>
      <c r="L2619" s="210" t="s">
        <v>45700</v>
      </c>
      <c r="M2619" s="103" t="s">
        <v>47170</v>
      </c>
      <c r="N2619" s="107">
        <v>275</v>
      </c>
      <c r="O2619" s="115">
        <v>1581.81818</v>
      </c>
      <c r="P2619" s="140">
        <f t="shared" si="61"/>
        <v>434999.99949999998</v>
      </c>
      <c r="Q2619" s="89" t="s">
        <v>12043</v>
      </c>
      <c r="R2619" s="109" t="s">
        <v>47369</v>
      </c>
      <c r="S2619" s="109">
        <v>591010000</v>
      </c>
      <c r="T2619" s="265">
        <v>0</v>
      </c>
    </row>
    <row r="2620" spans="2:20" ht="15" customHeight="1">
      <c r="B2620" s="210" t="s">
        <v>55424</v>
      </c>
      <c r="C2620" s="210" t="s">
        <v>44743</v>
      </c>
      <c r="D2620" s="135" t="s">
        <v>12050</v>
      </c>
      <c r="E2620" s="270" t="s">
        <v>55425</v>
      </c>
      <c r="F2620" s="270" t="s">
        <v>47105</v>
      </c>
      <c r="G2620" s="270" t="s">
        <v>47106</v>
      </c>
      <c r="H2620" s="270" t="s">
        <v>55426</v>
      </c>
      <c r="I2620" s="270" t="s">
        <v>55427</v>
      </c>
      <c r="J2620" s="135"/>
      <c r="K2620" s="135"/>
      <c r="L2620" s="210" t="s">
        <v>45700</v>
      </c>
      <c r="M2620" s="103" t="s">
        <v>44419</v>
      </c>
      <c r="N2620" s="107">
        <v>200</v>
      </c>
      <c r="O2620" s="107">
        <v>805</v>
      </c>
      <c r="P2620" s="107">
        <f t="shared" si="61"/>
        <v>161000</v>
      </c>
      <c r="Q2620" s="141" t="s">
        <v>12043</v>
      </c>
      <c r="R2620" s="119" t="s">
        <v>53250</v>
      </c>
      <c r="S2620" s="119">
        <v>591010000</v>
      </c>
      <c r="T2620" s="119">
        <v>0</v>
      </c>
    </row>
    <row r="2621" spans="2:20" ht="15" customHeight="1">
      <c r="B2621" s="210" t="s">
        <v>55428</v>
      </c>
      <c r="C2621" s="210" t="s">
        <v>44743</v>
      </c>
      <c r="D2621" s="90" t="s">
        <v>12050</v>
      </c>
      <c r="E2621" s="270" t="s">
        <v>55429</v>
      </c>
      <c r="F2621" s="270" t="s">
        <v>46542</v>
      </c>
      <c r="G2621" s="270" t="s">
        <v>46543</v>
      </c>
      <c r="H2621" s="270" t="s">
        <v>55430</v>
      </c>
      <c r="I2621" s="270" t="s">
        <v>55431</v>
      </c>
      <c r="J2621" s="135" t="s">
        <v>55432</v>
      </c>
      <c r="K2621" s="135" t="s">
        <v>55433</v>
      </c>
      <c r="L2621" s="210" t="s">
        <v>45700</v>
      </c>
      <c r="M2621" s="126" t="s">
        <v>47170</v>
      </c>
      <c r="N2621" s="97">
        <v>170.8</v>
      </c>
      <c r="O2621" s="134">
        <v>2000</v>
      </c>
      <c r="P2621" s="140">
        <f t="shared" si="61"/>
        <v>341600</v>
      </c>
      <c r="Q2621" s="89" t="s">
        <v>12043</v>
      </c>
      <c r="R2621" s="119" t="s">
        <v>43500</v>
      </c>
      <c r="S2621" s="214">
        <v>591010000</v>
      </c>
      <c r="T2621" s="217">
        <v>50</v>
      </c>
    </row>
    <row r="2622" spans="2:20" ht="15" customHeight="1">
      <c r="B2622" s="210" t="s">
        <v>55434</v>
      </c>
      <c r="C2622" s="210" t="s">
        <v>44743</v>
      </c>
      <c r="D2622" s="90" t="s">
        <v>12050</v>
      </c>
      <c r="E2622" s="270" t="s">
        <v>55429</v>
      </c>
      <c r="F2622" s="270" t="s">
        <v>46542</v>
      </c>
      <c r="G2622" s="270" t="s">
        <v>46543</v>
      </c>
      <c r="H2622" s="270" t="s">
        <v>55430</v>
      </c>
      <c r="I2622" s="270" t="s">
        <v>55431</v>
      </c>
      <c r="J2622" s="135" t="s">
        <v>55435</v>
      </c>
      <c r="K2622" s="135" t="s">
        <v>55436</v>
      </c>
      <c r="L2622" s="210" t="s">
        <v>45700</v>
      </c>
      <c r="M2622" s="126" t="s">
        <v>47170</v>
      </c>
      <c r="N2622" s="97">
        <v>2.8</v>
      </c>
      <c r="O2622" s="134">
        <v>2400</v>
      </c>
      <c r="P2622" s="140">
        <f t="shared" si="61"/>
        <v>6720</v>
      </c>
      <c r="Q2622" s="89" t="s">
        <v>12043</v>
      </c>
      <c r="R2622" s="119" t="s">
        <v>43500</v>
      </c>
      <c r="S2622" s="214">
        <v>591010000</v>
      </c>
      <c r="T2622" s="217">
        <v>50</v>
      </c>
    </row>
    <row r="2623" spans="2:20" ht="15" customHeight="1">
      <c r="B2623" s="210" t="s">
        <v>55437</v>
      </c>
      <c r="C2623" s="210" t="s">
        <v>44743</v>
      </c>
      <c r="D2623" s="90" t="s">
        <v>12050</v>
      </c>
      <c r="E2623" s="270" t="s">
        <v>55429</v>
      </c>
      <c r="F2623" s="270" t="s">
        <v>46542</v>
      </c>
      <c r="G2623" s="270" t="s">
        <v>46543</v>
      </c>
      <c r="H2623" s="270" t="s">
        <v>55430</v>
      </c>
      <c r="I2623" s="270" t="s">
        <v>55431</v>
      </c>
      <c r="J2623" s="135" t="s">
        <v>55438</v>
      </c>
      <c r="K2623" s="135" t="s">
        <v>55439</v>
      </c>
      <c r="L2623" s="210" t="s">
        <v>45700</v>
      </c>
      <c r="M2623" s="126" t="s">
        <v>47170</v>
      </c>
      <c r="N2623" s="97">
        <v>56</v>
      </c>
      <c r="O2623" s="134">
        <v>11000</v>
      </c>
      <c r="P2623" s="140">
        <f t="shared" si="61"/>
        <v>616000</v>
      </c>
      <c r="Q2623" s="89" t="s">
        <v>12043</v>
      </c>
      <c r="R2623" s="119" t="s">
        <v>43500</v>
      </c>
      <c r="S2623" s="214">
        <v>591010000</v>
      </c>
      <c r="T2623" s="217">
        <v>50</v>
      </c>
    </row>
    <row r="2624" spans="2:20" ht="15" customHeight="1">
      <c r="B2624" s="210" t="s">
        <v>55440</v>
      </c>
      <c r="C2624" s="210" t="s">
        <v>44743</v>
      </c>
      <c r="D2624" s="90" t="s">
        <v>12050</v>
      </c>
      <c r="E2624" s="270" t="s">
        <v>55429</v>
      </c>
      <c r="F2624" s="270" t="s">
        <v>46542</v>
      </c>
      <c r="G2624" s="270" t="s">
        <v>46543</v>
      </c>
      <c r="H2624" s="270" t="s">
        <v>55430</v>
      </c>
      <c r="I2624" s="270" t="s">
        <v>55431</v>
      </c>
      <c r="J2624" s="135" t="s">
        <v>55441</v>
      </c>
      <c r="K2624" s="135" t="s">
        <v>55442</v>
      </c>
      <c r="L2624" s="210" t="s">
        <v>45700</v>
      </c>
      <c r="M2624" s="126" t="s">
        <v>47170</v>
      </c>
      <c r="N2624" s="97">
        <v>56</v>
      </c>
      <c r="O2624" s="134">
        <v>15500</v>
      </c>
      <c r="P2624" s="140">
        <f t="shared" si="61"/>
        <v>868000</v>
      </c>
      <c r="Q2624" s="89" t="s">
        <v>12043</v>
      </c>
      <c r="R2624" s="119" t="s">
        <v>43500</v>
      </c>
      <c r="S2624" s="214">
        <v>591010000</v>
      </c>
      <c r="T2624" s="217">
        <v>50</v>
      </c>
    </row>
    <row r="2625" spans="2:20" ht="15" customHeight="1">
      <c r="B2625" s="210" t="s">
        <v>55443</v>
      </c>
      <c r="C2625" s="210" t="s">
        <v>44743</v>
      </c>
      <c r="D2625" s="90" t="s">
        <v>12050</v>
      </c>
      <c r="E2625" s="270" t="s">
        <v>55429</v>
      </c>
      <c r="F2625" s="270" t="s">
        <v>46542</v>
      </c>
      <c r="G2625" s="270" t="s">
        <v>46543</v>
      </c>
      <c r="H2625" s="270" t="s">
        <v>55430</v>
      </c>
      <c r="I2625" s="270" t="s">
        <v>55431</v>
      </c>
      <c r="J2625" s="135" t="s">
        <v>55444</v>
      </c>
      <c r="K2625" s="135" t="s">
        <v>55445</v>
      </c>
      <c r="L2625" s="210" t="s">
        <v>45700</v>
      </c>
      <c r="M2625" s="126" t="s">
        <v>47170</v>
      </c>
      <c r="N2625" s="97">
        <v>42</v>
      </c>
      <c r="O2625" s="134">
        <v>13000</v>
      </c>
      <c r="P2625" s="140">
        <f t="shared" si="61"/>
        <v>546000</v>
      </c>
      <c r="Q2625" s="89" t="s">
        <v>12043</v>
      </c>
      <c r="R2625" s="119" t="s">
        <v>43500</v>
      </c>
      <c r="S2625" s="214">
        <v>591010000</v>
      </c>
      <c r="T2625" s="217">
        <v>50</v>
      </c>
    </row>
    <row r="2626" spans="2:20" ht="15" customHeight="1">
      <c r="B2626" s="210" t="s">
        <v>55446</v>
      </c>
      <c r="C2626" s="210" t="s">
        <v>44743</v>
      </c>
      <c r="D2626" s="90" t="s">
        <v>12050</v>
      </c>
      <c r="E2626" s="270" t="s">
        <v>55429</v>
      </c>
      <c r="F2626" s="270" t="s">
        <v>46542</v>
      </c>
      <c r="G2626" s="270" t="s">
        <v>46543</v>
      </c>
      <c r="H2626" s="270" t="s">
        <v>55430</v>
      </c>
      <c r="I2626" s="270" t="s">
        <v>55431</v>
      </c>
      <c r="J2626" s="135" t="s">
        <v>55447</v>
      </c>
      <c r="K2626" s="135" t="s">
        <v>55448</v>
      </c>
      <c r="L2626" s="210" t="s">
        <v>45700</v>
      </c>
      <c r="M2626" s="126" t="s">
        <v>47170</v>
      </c>
      <c r="N2626" s="97">
        <v>33.6</v>
      </c>
      <c r="O2626" s="97">
        <v>6900</v>
      </c>
      <c r="P2626" s="140">
        <f t="shared" si="61"/>
        <v>231840</v>
      </c>
      <c r="Q2626" s="89" t="s">
        <v>12043</v>
      </c>
      <c r="R2626" s="119" t="s">
        <v>43500</v>
      </c>
      <c r="S2626" s="214">
        <v>591010000</v>
      </c>
      <c r="T2626" s="217">
        <v>50</v>
      </c>
    </row>
    <row r="2627" spans="2:20" ht="15" customHeight="1">
      <c r="B2627" s="210" t="s">
        <v>55449</v>
      </c>
      <c r="C2627" s="210" t="s">
        <v>44743</v>
      </c>
      <c r="D2627" s="404" t="s">
        <v>12050</v>
      </c>
      <c r="E2627" s="135" t="s">
        <v>53243</v>
      </c>
      <c r="F2627" s="135" t="s">
        <v>53244</v>
      </c>
      <c r="G2627" s="135" t="s">
        <v>53245</v>
      </c>
      <c r="H2627" s="315" t="s">
        <v>55450</v>
      </c>
      <c r="I2627" s="135" t="s">
        <v>53246</v>
      </c>
      <c r="J2627" s="301" t="s">
        <v>55480</v>
      </c>
      <c r="K2627" s="301" t="s">
        <v>55480</v>
      </c>
      <c r="L2627" s="210" t="s">
        <v>46142</v>
      </c>
      <c r="M2627" s="126" t="s">
        <v>43722</v>
      </c>
      <c r="N2627" s="97">
        <v>1</v>
      </c>
      <c r="O2627" s="97">
        <v>2000</v>
      </c>
      <c r="P2627" s="140">
        <v>2000</v>
      </c>
      <c r="Q2627" s="89" t="s">
        <v>12043</v>
      </c>
      <c r="R2627" s="109" t="s">
        <v>43759</v>
      </c>
      <c r="S2627" s="109">
        <v>591010000</v>
      </c>
      <c r="T2627" s="265">
        <v>50</v>
      </c>
    </row>
    <row r="2628" spans="2:20" ht="15" customHeight="1">
      <c r="B2628" s="210" t="s">
        <v>55451</v>
      </c>
      <c r="C2628" s="210" t="s">
        <v>44743</v>
      </c>
      <c r="D2628" s="404" t="s">
        <v>12050</v>
      </c>
      <c r="E2628" s="135" t="s">
        <v>53243</v>
      </c>
      <c r="F2628" s="135" t="s">
        <v>55452</v>
      </c>
      <c r="G2628" s="135" t="s">
        <v>53245</v>
      </c>
      <c r="H2628" s="135" t="s">
        <v>55450</v>
      </c>
      <c r="I2628" s="135" t="s">
        <v>53246</v>
      </c>
      <c r="J2628" s="468" t="s">
        <v>55453</v>
      </c>
      <c r="K2628" s="301" t="s">
        <v>55454</v>
      </c>
      <c r="L2628" s="210" t="s">
        <v>46142</v>
      </c>
      <c r="M2628" s="126" t="s">
        <v>43722</v>
      </c>
      <c r="N2628" s="97">
        <v>84</v>
      </c>
      <c r="O2628" s="97">
        <v>3170</v>
      </c>
      <c r="P2628" s="140">
        <v>266280</v>
      </c>
      <c r="Q2628" s="89" t="s">
        <v>12043</v>
      </c>
      <c r="R2628" s="109" t="s">
        <v>43759</v>
      </c>
      <c r="S2628" s="109">
        <v>591010000</v>
      </c>
      <c r="T2628" s="265">
        <v>50</v>
      </c>
    </row>
    <row r="2629" spans="2:20" ht="15" customHeight="1">
      <c r="B2629" s="210" t="s">
        <v>55455</v>
      </c>
      <c r="C2629" s="210" t="s">
        <v>44743</v>
      </c>
      <c r="D2629" s="404" t="s">
        <v>12050</v>
      </c>
      <c r="E2629" s="135" t="s">
        <v>53243</v>
      </c>
      <c r="F2629" s="135" t="s">
        <v>53244</v>
      </c>
      <c r="G2629" s="135" t="s">
        <v>53245</v>
      </c>
      <c r="H2629" s="135" t="s">
        <v>55456</v>
      </c>
      <c r="I2629" s="135" t="s">
        <v>53246</v>
      </c>
      <c r="J2629" s="301" t="s">
        <v>55457</v>
      </c>
      <c r="K2629" s="301" t="s">
        <v>55458</v>
      </c>
      <c r="L2629" s="210" t="s">
        <v>46142</v>
      </c>
      <c r="M2629" s="126" t="s">
        <v>43722</v>
      </c>
      <c r="N2629" s="97">
        <v>22</v>
      </c>
      <c r="O2629" s="97">
        <v>5000</v>
      </c>
      <c r="P2629" s="140">
        <v>110000</v>
      </c>
      <c r="Q2629" s="89" t="s">
        <v>12043</v>
      </c>
      <c r="R2629" s="109" t="s">
        <v>43759</v>
      </c>
      <c r="S2629" s="109">
        <v>591010000</v>
      </c>
      <c r="T2629" s="265">
        <v>50</v>
      </c>
    </row>
    <row r="2630" spans="2:20" ht="15" customHeight="1">
      <c r="B2630" s="210" t="s">
        <v>55459</v>
      </c>
      <c r="C2630" s="210" t="s">
        <v>44743</v>
      </c>
      <c r="D2630" s="404" t="s">
        <v>12050</v>
      </c>
      <c r="E2630" s="135" t="s">
        <v>53243</v>
      </c>
      <c r="F2630" s="135" t="s">
        <v>53244</v>
      </c>
      <c r="G2630" s="135" t="s">
        <v>53245</v>
      </c>
      <c r="H2630" s="135" t="s">
        <v>55456</v>
      </c>
      <c r="I2630" s="135" t="s">
        <v>53246</v>
      </c>
      <c r="J2630" s="301" t="s">
        <v>55460</v>
      </c>
      <c r="K2630" s="301" t="s">
        <v>55461</v>
      </c>
      <c r="L2630" s="210" t="s">
        <v>46142</v>
      </c>
      <c r="M2630" s="126" t="s">
        <v>43722</v>
      </c>
      <c r="N2630" s="97">
        <v>4</v>
      </c>
      <c r="O2630" s="97">
        <v>4100</v>
      </c>
      <c r="P2630" s="140">
        <v>16400</v>
      </c>
      <c r="Q2630" s="89" t="s">
        <v>12043</v>
      </c>
      <c r="R2630" s="109" t="s">
        <v>43759</v>
      </c>
      <c r="S2630" s="109">
        <v>591010000</v>
      </c>
      <c r="T2630" s="265">
        <v>50</v>
      </c>
    </row>
    <row r="2631" spans="2:20" ht="15" customHeight="1">
      <c r="B2631" s="210" t="s">
        <v>55462</v>
      </c>
      <c r="C2631" s="210" t="s">
        <v>44743</v>
      </c>
      <c r="D2631" s="135" t="s">
        <v>12050</v>
      </c>
      <c r="E2631" s="270" t="s">
        <v>55463</v>
      </c>
      <c r="F2631" s="135" t="s">
        <v>55464</v>
      </c>
      <c r="G2631" s="270" t="s">
        <v>55465</v>
      </c>
      <c r="H2631" s="135" t="s">
        <v>55466</v>
      </c>
      <c r="I2631" s="270" t="s">
        <v>55467</v>
      </c>
      <c r="J2631" s="135" t="s">
        <v>55468</v>
      </c>
      <c r="K2631" s="401" t="s">
        <v>55468</v>
      </c>
      <c r="L2631" s="210" t="s">
        <v>45700</v>
      </c>
      <c r="M2631" s="84" t="s">
        <v>43499</v>
      </c>
      <c r="N2631" s="107">
        <v>3</v>
      </c>
      <c r="O2631" s="115">
        <v>124000</v>
      </c>
      <c r="P2631" s="140">
        <f t="shared" ref="P2631:P2694" si="62">IFERROR(N2631*O2631,0)</f>
        <v>372000</v>
      </c>
      <c r="Q2631" s="89" t="s">
        <v>12043</v>
      </c>
      <c r="R2631" s="89" t="s">
        <v>44901</v>
      </c>
      <c r="S2631" s="109">
        <v>591010000</v>
      </c>
      <c r="T2631" s="109">
        <v>100</v>
      </c>
    </row>
    <row r="2632" spans="2:20" ht="15" customHeight="1">
      <c r="B2632" s="210" t="s">
        <v>55469</v>
      </c>
      <c r="C2632" s="210" t="s">
        <v>44743</v>
      </c>
      <c r="D2632" s="135" t="s">
        <v>12050</v>
      </c>
      <c r="E2632" s="270" t="s">
        <v>46800</v>
      </c>
      <c r="F2632" s="270" t="s">
        <v>49034</v>
      </c>
      <c r="G2632" s="270" t="s">
        <v>46802</v>
      </c>
      <c r="H2632" s="270" t="s">
        <v>49035</v>
      </c>
      <c r="I2632" s="324" t="s">
        <v>46804</v>
      </c>
      <c r="J2632" s="135">
        <v>125</v>
      </c>
      <c r="K2632" s="135">
        <v>125</v>
      </c>
      <c r="L2632" s="210" t="s">
        <v>45700</v>
      </c>
      <c r="M2632" s="94" t="s">
        <v>43499</v>
      </c>
      <c r="N2632" s="97">
        <v>8</v>
      </c>
      <c r="O2632" s="91">
        <v>55100</v>
      </c>
      <c r="P2632" s="140">
        <f t="shared" si="62"/>
        <v>440800</v>
      </c>
      <c r="Q2632" s="89" t="s">
        <v>12043</v>
      </c>
      <c r="R2632" s="109" t="s">
        <v>43500</v>
      </c>
      <c r="S2632" s="109">
        <v>591010000</v>
      </c>
      <c r="T2632" s="109">
        <v>30</v>
      </c>
    </row>
    <row r="2633" spans="2:20" ht="15" customHeight="1">
      <c r="B2633" s="210" t="s">
        <v>55470</v>
      </c>
      <c r="C2633" s="210" t="s">
        <v>44743</v>
      </c>
      <c r="D2633" s="135" t="s">
        <v>12050</v>
      </c>
      <c r="E2633" s="270" t="s">
        <v>46800</v>
      </c>
      <c r="F2633" s="270" t="s">
        <v>49034</v>
      </c>
      <c r="G2633" s="270" t="s">
        <v>46802</v>
      </c>
      <c r="H2633" s="270" t="s">
        <v>49035</v>
      </c>
      <c r="I2633" s="324" t="s">
        <v>46804</v>
      </c>
      <c r="J2633" s="135">
        <v>230</v>
      </c>
      <c r="K2633" s="135">
        <v>230</v>
      </c>
      <c r="L2633" s="210" t="s">
        <v>45700</v>
      </c>
      <c r="M2633" s="94" t="s">
        <v>43499</v>
      </c>
      <c r="N2633" s="97">
        <v>2</v>
      </c>
      <c r="O2633" s="91">
        <v>68100</v>
      </c>
      <c r="P2633" s="140">
        <f t="shared" si="62"/>
        <v>136200</v>
      </c>
      <c r="Q2633" s="89" t="s">
        <v>12043</v>
      </c>
      <c r="R2633" s="109" t="s">
        <v>43500</v>
      </c>
      <c r="S2633" s="109">
        <v>591010000</v>
      </c>
      <c r="T2633" s="109">
        <v>30</v>
      </c>
    </row>
    <row r="2634" spans="2:20" ht="15" customHeight="1">
      <c r="B2634" s="210" t="s">
        <v>55481</v>
      </c>
      <c r="C2634" s="210" t="s">
        <v>44743</v>
      </c>
      <c r="D2634" s="135" t="s">
        <v>12050</v>
      </c>
      <c r="E2634" s="270" t="s">
        <v>54174</v>
      </c>
      <c r="F2634" s="270" t="s">
        <v>54175</v>
      </c>
      <c r="G2634" s="270" t="s">
        <v>48787</v>
      </c>
      <c r="H2634" s="270" t="s">
        <v>55482</v>
      </c>
      <c r="I2634" s="270" t="s">
        <v>54177</v>
      </c>
      <c r="J2634" s="135" t="s">
        <v>55483</v>
      </c>
      <c r="K2634" s="135" t="s">
        <v>55483</v>
      </c>
      <c r="L2634" s="210" t="s">
        <v>45700</v>
      </c>
      <c r="M2634" s="94" t="s">
        <v>43499</v>
      </c>
      <c r="N2634" s="247">
        <v>10</v>
      </c>
      <c r="O2634" s="247">
        <v>13400</v>
      </c>
      <c r="P2634" s="140">
        <f t="shared" si="62"/>
        <v>134000</v>
      </c>
      <c r="Q2634" s="89" t="s">
        <v>12043</v>
      </c>
      <c r="R2634" s="251" t="s">
        <v>43759</v>
      </c>
      <c r="S2634" s="109">
        <v>591010000</v>
      </c>
      <c r="T2634" s="109">
        <v>100</v>
      </c>
    </row>
    <row r="2635" spans="2:20" ht="15" customHeight="1">
      <c r="B2635" s="210" t="s">
        <v>55484</v>
      </c>
      <c r="C2635" s="210" t="s">
        <v>44743</v>
      </c>
      <c r="D2635" s="135" t="s">
        <v>12050</v>
      </c>
      <c r="E2635" s="270" t="s">
        <v>55485</v>
      </c>
      <c r="F2635" s="270" t="s">
        <v>55486</v>
      </c>
      <c r="G2635" s="270" t="s">
        <v>51971</v>
      </c>
      <c r="H2635" s="270" t="s">
        <v>55487</v>
      </c>
      <c r="I2635" s="270" t="s">
        <v>55488</v>
      </c>
      <c r="J2635" s="135" t="s">
        <v>55489</v>
      </c>
      <c r="K2635" s="135" t="s">
        <v>55489</v>
      </c>
      <c r="L2635" s="210" t="s">
        <v>45700</v>
      </c>
      <c r="M2635" s="94" t="s">
        <v>43499</v>
      </c>
      <c r="N2635" s="247">
        <v>10</v>
      </c>
      <c r="O2635" s="247">
        <v>2700</v>
      </c>
      <c r="P2635" s="140">
        <f t="shared" si="62"/>
        <v>27000</v>
      </c>
      <c r="Q2635" s="89" t="s">
        <v>12043</v>
      </c>
      <c r="R2635" s="251" t="s">
        <v>43759</v>
      </c>
      <c r="S2635" s="109">
        <v>591010000</v>
      </c>
      <c r="T2635" s="109">
        <v>100</v>
      </c>
    </row>
    <row r="2636" spans="2:20" ht="15" customHeight="1">
      <c r="B2636" s="210" t="s">
        <v>55490</v>
      </c>
      <c r="C2636" s="210" t="s">
        <v>44743</v>
      </c>
      <c r="D2636" s="135" t="s">
        <v>12050</v>
      </c>
      <c r="E2636" s="270" t="s">
        <v>52916</v>
      </c>
      <c r="F2636" s="270" t="s">
        <v>48374</v>
      </c>
      <c r="G2636" s="270" t="s">
        <v>48375</v>
      </c>
      <c r="H2636" s="270" t="s">
        <v>48374</v>
      </c>
      <c r="I2636" s="270" t="s">
        <v>48375</v>
      </c>
      <c r="J2636" s="270" t="s">
        <v>55491</v>
      </c>
      <c r="K2636" s="270" t="s">
        <v>55492</v>
      </c>
      <c r="L2636" s="210" t="s">
        <v>45700</v>
      </c>
      <c r="M2636" s="87" t="s">
        <v>48376</v>
      </c>
      <c r="N2636" s="247">
        <v>1</v>
      </c>
      <c r="O2636" s="247">
        <v>9000</v>
      </c>
      <c r="P2636" s="140">
        <f t="shared" si="62"/>
        <v>9000</v>
      </c>
      <c r="Q2636" s="89" t="s">
        <v>12043</v>
      </c>
      <c r="R2636" s="251" t="s">
        <v>43759</v>
      </c>
      <c r="S2636" s="109">
        <v>591010000</v>
      </c>
      <c r="T2636" s="109">
        <v>100</v>
      </c>
    </row>
    <row r="2637" spans="2:20" ht="15" customHeight="1">
      <c r="B2637" s="210" t="s">
        <v>55493</v>
      </c>
      <c r="C2637" s="210" t="s">
        <v>44743</v>
      </c>
      <c r="D2637" s="135" t="s">
        <v>12050</v>
      </c>
      <c r="E2637" s="270" t="s">
        <v>52286</v>
      </c>
      <c r="F2637" s="270" t="s">
        <v>46816</v>
      </c>
      <c r="G2637" s="270" t="s">
        <v>46817</v>
      </c>
      <c r="H2637" s="270" t="s">
        <v>52287</v>
      </c>
      <c r="I2637" s="270" t="s">
        <v>52288</v>
      </c>
      <c r="J2637" s="135">
        <v>250</v>
      </c>
      <c r="K2637" s="135">
        <v>250</v>
      </c>
      <c r="L2637" s="210" t="s">
        <v>45700</v>
      </c>
      <c r="M2637" s="94" t="s">
        <v>43499</v>
      </c>
      <c r="N2637" s="247">
        <v>7</v>
      </c>
      <c r="O2637" s="247">
        <v>1550</v>
      </c>
      <c r="P2637" s="140">
        <f t="shared" si="62"/>
        <v>10850</v>
      </c>
      <c r="Q2637" s="89" t="s">
        <v>12043</v>
      </c>
      <c r="R2637" s="251" t="s">
        <v>43759</v>
      </c>
      <c r="S2637" s="109">
        <v>591010000</v>
      </c>
      <c r="T2637" s="109">
        <v>100</v>
      </c>
    </row>
    <row r="2638" spans="2:20" ht="15" customHeight="1">
      <c r="B2638" s="210" t="s">
        <v>55494</v>
      </c>
      <c r="C2638" s="210" t="s">
        <v>44743</v>
      </c>
      <c r="D2638" s="135" t="s">
        <v>12050</v>
      </c>
      <c r="E2638" s="270" t="s">
        <v>46815</v>
      </c>
      <c r="F2638" s="270" t="s">
        <v>55495</v>
      </c>
      <c r="G2638" s="270" t="s">
        <v>46817</v>
      </c>
      <c r="H2638" s="270" t="s">
        <v>55496</v>
      </c>
      <c r="I2638" s="270" t="s">
        <v>46819</v>
      </c>
      <c r="J2638" s="135">
        <v>250</v>
      </c>
      <c r="K2638" s="135">
        <v>250</v>
      </c>
      <c r="L2638" s="210" t="s">
        <v>45700</v>
      </c>
      <c r="M2638" s="94" t="s">
        <v>43499</v>
      </c>
      <c r="N2638" s="247">
        <v>2</v>
      </c>
      <c r="O2638" s="247">
        <v>1620</v>
      </c>
      <c r="P2638" s="140">
        <f t="shared" si="62"/>
        <v>3240</v>
      </c>
      <c r="Q2638" s="89" t="s">
        <v>12043</v>
      </c>
      <c r="R2638" s="251" t="s">
        <v>43759</v>
      </c>
      <c r="S2638" s="109">
        <v>591010000</v>
      </c>
      <c r="T2638" s="109">
        <v>100</v>
      </c>
    </row>
    <row r="2639" spans="2:20" ht="15" customHeight="1">
      <c r="B2639" s="210" t="s">
        <v>55497</v>
      </c>
      <c r="C2639" s="210" t="s">
        <v>44743</v>
      </c>
      <c r="D2639" s="135" t="s">
        <v>12050</v>
      </c>
      <c r="E2639" s="270" t="s">
        <v>55498</v>
      </c>
      <c r="F2639" s="270" t="s">
        <v>48423</v>
      </c>
      <c r="G2639" s="270" t="s">
        <v>48424</v>
      </c>
      <c r="H2639" s="270" t="s">
        <v>55499</v>
      </c>
      <c r="I2639" s="270" t="s">
        <v>55500</v>
      </c>
      <c r="J2639" s="135" t="s">
        <v>55501</v>
      </c>
      <c r="K2639" s="135" t="s">
        <v>55502</v>
      </c>
      <c r="L2639" s="210" t="s">
        <v>45700</v>
      </c>
      <c r="M2639" s="94" t="s">
        <v>43499</v>
      </c>
      <c r="N2639" s="247">
        <v>5</v>
      </c>
      <c r="O2639" s="247">
        <v>230</v>
      </c>
      <c r="P2639" s="140">
        <f t="shared" si="62"/>
        <v>1150</v>
      </c>
      <c r="Q2639" s="89" t="s">
        <v>12043</v>
      </c>
      <c r="R2639" s="251" t="s">
        <v>43759</v>
      </c>
      <c r="S2639" s="109">
        <v>591010000</v>
      </c>
      <c r="T2639" s="109">
        <v>100</v>
      </c>
    </row>
    <row r="2640" spans="2:20" ht="15" customHeight="1">
      <c r="B2640" s="210" t="s">
        <v>55503</v>
      </c>
      <c r="C2640" s="210" t="s">
        <v>44743</v>
      </c>
      <c r="D2640" s="135" t="s">
        <v>12050</v>
      </c>
      <c r="E2640" s="135" t="s">
        <v>55504</v>
      </c>
      <c r="F2640" s="135" t="s">
        <v>47372</v>
      </c>
      <c r="G2640" s="135" t="s">
        <v>47373</v>
      </c>
      <c r="H2640" s="135" t="s">
        <v>55505</v>
      </c>
      <c r="I2640" s="135" t="s">
        <v>55506</v>
      </c>
      <c r="J2640" s="135" t="s">
        <v>55507</v>
      </c>
      <c r="K2640" s="135" t="s">
        <v>55507</v>
      </c>
      <c r="L2640" s="210" t="s">
        <v>45700</v>
      </c>
      <c r="M2640" s="87" t="s">
        <v>43871</v>
      </c>
      <c r="N2640" s="247">
        <v>2</v>
      </c>
      <c r="O2640" s="247">
        <v>13500</v>
      </c>
      <c r="P2640" s="140">
        <f t="shared" si="62"/>
        <v>27000</v>
      </c>
      <c r="Q2640" s="89" t="s">
        <v>12043</v>
      </c>
      <c r="R2640" s="251" t="s">
        <v>43759</v>
      </c>
      <c r="S2640" s="109">
        <v>591010000</v>
      </c>
      <c r="T2640" s="109">
        <v>100</v>
      </c>
    </row>
    <row r="2641" spans="2:20" ht="15" customHeight="1">
      <c r="B2641" s="210" t="s">
        <v>55508</v>
      </c>
      <c r="C2641" s="210" t="s">
        <v>44743</v>
      </c>
      <c r="D2641" s="135" t="s">
        <v>12050</v>
      </c>
      <c r="E2641" s="270" t="s">
        <v>50769</v>
      </c>
      <c r="F2641" s="270" t="s">
        <v>53493</v>
      </c>
      <c r="G2641" s="270" t="s">
        <v>48801</v>
      </c>
      <c r="H2641" s="270" t="s">
        <v>55509</v>
      </c>
      <c r="I2641" s="270" t="s">
        <v>50771</v>
      </c>
      <c r="J2641" s="270" t="s">
        <v>55510</v>
      </c>
      <c r="K2641" s="270" t="s">
        <v>55510</v>
      </c>
      <c r="L2641" s="210" t="s">
        <v>45700</v>
      </c>
      <c r="M2641" s="87" t="s">
        <v>44419</v>
      </c>
      <c r="N2641" s="247">
        <v>10</v>
      </c>
      <c r="O2641" s="247">
        <v>410</v>
      </c>
      <c r="P2641" s="140">
        <f t="shared" si="62"/>
        <v>4100</v>
      </c>
      <c r="Q2641" s="89" t="s">
        <v>12043</v>
      </c>
      <c r="R2641" s="251" t="s">
        <v>43759</v>
      </c>
      <c r="S2641" s="109">
        <v>591010000</v>
      </c>
      <c r="T2641" s="109">
        <v>100</v>
      </c>
    </row>
    <row r="2642" spans="2:20" ht="15" customHeight="1">
      <c r="B2642" s="210" t="s">
        <v>55511</v>
      </c>
      <c r="C2642" s="210" t="s">
        <v>44743</v>
      </c>
      <c r="D2642" s="135" t="s">
        <v>12050</v>
      </c>
      <c r="E2642" s="270" t="s">
        <v>50775</v>
      </c>
      <c r="F2642" s="270" t="s">
        <v>50776</v>
      </c>
      <c r="G2642" s="270" t="s">
        <v>50777</v>
      </c>
      <c r="H2642" s="270" t="s">
        <v>55512</v>
      </c>
      <c r="I2642" s="270" t="s">
        <v>50779</v>
      </c>
      <c r="J2642" s="135" t="s">
        <v>55513</v>
      </c>
      <c r="K2642" s="135" t="s">
        <v>55514</v>
      </c>
      <c r="L2642" s="210" t="s">
        <v>45700</v>
      </c>
      <c r="M2642" s="87" t="s">
        <v>43499</v>
      </c>
      <c r="N2642" s="247">
        <v>3</v>
      </c>
      <c r="O2642" s="247">
        <v>7300</v>
      </c>
      <c r="P2642" s="140">
        <f t="shared" si="62"/>
        <v>21900</v>
      </c>
      <c r="Q2642" s="89" t="s">
        <v>12043</v>
      </c>
      <c r="R2642" s="251" t="s">
        <v>43759</v>
      </c>
      <c r="S2642" s="109">
        <v>591010000</v>
      </c>
      <c r="T2642" s="109">
        <v>100</v>
      </c>
    </row>
    <row r="2643" spans="2:20" ht="15" customHeight="1">
      <c r="B2643" s="210" t="s">
        <v>55515</v>
      </c>
      <c r="C2643" s="210" t="s">
        <v>44743</v>
      </c>
      <c r="D2643" s="135" t="s">
        <v>12050</v>
      </c>
      <c r="E2643" s="270" t="s">
        <v>55516</v>
      </c>
      <c r="F2643" s="270" t="s">
        <v>46175</v>
      </c>
      <c r="G2643" s="270" t="s">
        <v>46176</v>
      </c>
      <c r="H2643" s="270" t="s">
        <v>55517</v>
      </c>
      <c r="I2643" s="270" t="s">
        <v>55518</v>
      </c>
      <c r="J2643" s="135"/>
      <c r="K2643" s="135"/>
      <c r="L2643" s="210" t="s">
        <v>45700</v>
      </c>
      <c r="M2643" s="87" t="s">
        <v>43499</v>
      </c>
      <c r="N2643" s="247">
        <v>4</v>
      </c>
      <c r="O2643" s="247">
        <v>8900</v>
      </c>
      <c r="P2643" s="140">
        <f t="shared" si="62"/>
        <v>35600</v>
      </c>
      <c r="Q2643" s="89" t="s">
        <v>12043</v>
      </c>
      <c r="R2643" s="251" t="s">
        <v>43759</v>
      </c>
      <c r="S2643" s="109">
        <v>591010000</v>
      </c>
      <c r="T2643" s="109">
        <v>100</v>
      </c>
    </row>
    <row r="2644" spans="2:20" ht="15" customHeight="1">
      <c r="B2644" s="210" t="s">
        <v>55519</v>
      </c>
      <c r="C2644" s="210" t="s">
        <v>44743</v>
      </c>
      <c r="D2644" s="135" t="s">
        <v>12050</v>
      </c>
      <c r="E2644" s="270" t="s">
        <v>55520</v>
      </c>
      <c r="F2644" s="270" t="s">
        <v>55521</v>
      </c>
      <c r="G2644" s="270" t="s">
        <v>55522</v>
      </c>
      <c r="H2644" s="270" t="s">
        <v>55523</v>
      </c>
      <c r="I2644" s="270" t="s">
        <v>55524</v>
      </c>
      <c r="J2644" s="270" t="s">
        <v>55525</v>
      </c>
      <c r="K2644" s="270" t="s">
        <v>55525</v>
      </c>
      <c r="L2644" s="210" t="s">
        <v>45700</v>
      </c>
      <c r="M2644" s="87" t="s">
        <v>44643</v>
      </c>
      <c r="N2644" s="247">
        <v>60</v>
      </c>
      <c r="O2644" s="247">
        <v>50</v>
      </c>
      <c r="P2644" s="140">
        <f t="shared" si="62"/>
        <v>3000</v>
      </c>
      <c r="Q2644" s="89" t="s">
        <v>12043</v>
      </c>
      <c r="R2644" s="251" t="s">
        <v>43759</v>
      </c>
      <c r="S2644" s="109">
        <v>591010000</v>
      </c>
      <c r="T2644" s="109">
        <v>100</v>
      </c>
    </row>
    <row r="2645" spans="2:20" ht="15" customHeight="1">
      <c r="B2645" s="210" t="s">
        <v>55526</v>
      </c>
      <c r="C2645" s="210" t="s">
        <v>44743</v>
      </c>
      <c r="D2645" s="135" t="s">
        <v>12050</v>
      </c>
      <c r="E2645" s="270" t="s">
        <v>50997</v>
      </c>
      <c r="F2645" s="270" t="s">
        <v>55527</v>
      </c>
      <c r="G2645" s="270" t="s">
        <v>50999</v>
      </c>
      <c r="H2645" s="270" t="s">
        <v>50998</v>
      </c>
      <c r="I2645" s="270" t="s">
        <v>50999</v>
      </c>
      <c r="J2645" s="135"/>
      <c r="K2645" s="135"/>
      <c r="L2645" s="210" t="s">
        <v>45700</v>
      </c>
      <c r="M2645" s="94" t="s">
        <v>43499</v>
      </c>
      <c r="N2645" s="247">
        <v>2</v>
      </c>
      <c r="O2645" s="247">
        <v>7200</v>
      </c>
      <c r="P2645" s="140">
        <f t="shared" si="62"/>
        <v>14400</v>
      </c>
      <c r="Q2645" s="89" t="s">
        <v>12043</v>
      </c>
      <c r="R2645" s="251" t="s">
        <v>43759</v>
      </c>
      <c r="S2645" s="109">
        <v>591010000</v>
      </c>
      <c r="T2645" s="109">
        <v>100</v>
      </c>
    </row>
    <row r="2646" spans="2:20" ht="15" customHeight="1">
      <c r="B2646" s="210" t="s">
        <v>55528</v>
      </c>
      <c r="C2646" s="210" t="s">
        <v>44743</v>
      </c>
      <c r="D2646" s="135" t="s">
        <v>12050</v>
      </c>
      <c r="E2646" s="270" t="s">
        <v>55529</v>
      </c>
      <c r="F2646" s="270" t="s">
        <v>55530</v>
      </c>
      <c r="G2646" s="270" t="s">
        <v>55531</v>
      </c>
      <c r="H2646" s="270" t="s">
        <v>55532</v>
      </c>
      <c r="I2646" s="270" t="s">
        <v>55533</v>
      </c>
      <c r="J2646" s="135" t="s">
        <v>55534</v>
      </c>
      <c r="K2646" s="135" t="s">
        <v>55534</v>
      </c>
      <c r="L2646" s="210" t="s">
        <v>45700</v>
      </c>
      <c r="M2646" s="94" t="s">
        <v>43499</v>
      </c>
      <c r="N2646" s="97" t="s">
        <v>22806</v>
      </c>
      <c r="O2646" s="247">
        <v>450</v>
      </c>
      <c r="P2646" s="140">
        <f t="shared" si="62"/>
        <v>45000</v>
      </c>
      <c r="Q2646" s="89" t="s">
        <v>12043</v>
      </c>
      <c r="R2646" s="251" t="s">
        <v>43759</v>
      </c>
      <c r="S2646" s="109">
        <v>591010000</v>
      </c>
      <c r="T2646" s="109">
        <v>100</v>
      </c>
    </row>
    <row r="2647" spans="2:20" ht="15" customHeight="1">
      <c r="B2647" s="210" t="s">
        <v>55535</v>
      </c>
      <c r="C2647" s="210" t="s">
        <v>44743</v>
      </c>
      <c r="D2647" s="135" t="s">
        <v>12050</v>
      </c>
      <c r="E2647" s="270" t="s">
        <v>55536</v>
      </c>
      <c r="F2647" s="270" t="s">
        <v>55537</v>
      </c>
      <c r="G2647" s="270" t="s">
        <v>50280</v>
      </c>
      <c r="H2647" s="270" t="s">
        <v>55124</v>
      </c>
      <c r="I2647" s="270" t="s">
        <v>55538</v>
      </c>
      <c r="J2647" s="135" t="s">
        <v>55539</v>
      </c>
      <c r="K2647" s="135" t="s">
        <v>55540</v>
      </c>
      <c r="L2647" s="210" t="s">
        <v>45700</v>
      </c>
      <c r="M2647" s="94" t="s">
        <v>43499</v>
      </c>
      <c r="N2647" s="247">
        <v>1</v>
      </c>
      <c r="O2647" s="247">
        <v>6100</v>
      </c>
      <c r="P2647" s="140">
        <f t="shared" si="62"/>
        <v>6100</v>
      </c>
      <c r="Q2647" s="89" t="s">
        <v>12043</v>
      </c>
      <c r="R2647" s="251" t="s">
        <v>43759</v>
      </c>
      <c r="S2647" s="109">
        <v>591010000</v>
      </c>
      <c r="T2647" s="109">
        <v>100</v>
      </c>
    </row>
    <row r="2648" spans="2:20" ht="15" customHeight="1">
      <c r="B2648" s="210" t="s">
        <v>55541</v>
      </c>
      <c r="C2648" s="210" t="s">
        <v>44743</v>
      </c>
      <c r="D2648" s="135" t="s">
        <v>12050</v>
      </c>
      <c r="E2648" s="270" t="s">
        <v>55542</v>
      </c>
      <c r="F2648" s="270" t="s">
        <v>55543</v>
      </c>
      <c r="G2648" s="270" t="s">
        <v>55544</v>
      </c>
      <c r="H2648" s="270" t="s">
        <v>55545</v>
      </c>
      <c r="I2648" s="270" t="s">
        <v>55546</v>
      </c>
      <c r="J2648" s="270" t="s">
        <v>55547</v>
      </c>
      <c r="K2648" s="270" t="s">
        <v>55548</v>
      </c>
      <c r="L2648" s="210" t="s">
        <v>45700</v>
      </c>
      <c r="M2648" s="87" t="s">
        <v>48376</v>
      </c>
      <c r="N2648" s="247">
        <v>4</v>
      </c>
      <c r="O2648" s="247">
        <v>21500</v>
      </c>
      <c r="P2648" s="140">
        <f t="shared" si="62"/>
        <v>86000</v>
      </c>
      <c r="Q2648" s="89" t="s">
        <v>12043</v>
      </c>
      <c r="R2648" s="251" t="s">
        <v>43759</v>
      </c>
      <c r="S2648" s="109">
        <v>591010000</v>
      </c>
      <c r="T2648" s="109">
        <v>100</v>
      </c>
    </row>
    <row r="2649" spans="2:20" ht="15" customHeight="1">
      <c r="B2649" s="210" t="s">
        <v>55549</v>
      </c>
      <c r="C2649" s="210" t="s">
        <v>44743</v>
      </c>
      <c r="D2649" s="135" t="s">
        <v>12050</v>
      </c>
      <c r="E2649" s="270" t="s">
        <v>55542</v>
      </c>
      <c r="F2649" s="270" t="s">
        <v>55543</v>
      </c>
      <c r="G2649" s="270" t="s">
        <v>55544</v>
      </c>
      <c r="H2649" s="270" t="s">
        <v>55543</v>
      </c>
      <c r="I2649" s="270" t="s">
        <v>55546</v>
      </c>
      <c r="J2649" s="270" t="s">
        <v>55550</v>
      </c>
      <c r="K2649" s="270" t="s">
        <v>55551</v>
      </c>
      <c r="L2649" s="210" t="s">
        <v>45700</v>
      </c>
      <c r="M2649" s="87" t="s">
        <v>48376</v>
      </c>
      <c r="N2649" s="247">
        <v>1</v>
      </c>
      <c r="O2649" s="247">
        <v>11200</v>
      </c>
      <c r="P2649" s="140">
        <f t="shared" si="62"/>
        <v>11200</v>
      </c>
      <c r="Q2649" s="89" t="s">
        <v>12043</v>
      </c>
      <c r="R2649" s="251" t="s">
        <v>43759</v>
      </c>
      <c r="S2649" s="109">
        <v>591010000</v>
      </c>
      <c r="T2649" s="109">
        <v>100</v>
      </c>
    </row>
    <row r="2650" spans="2:20" ht="15" customHeight="1">
      <c r="B2650" s="210" t="s">
        <v>55552</v>
      </c>
      <c r="C2650" s="210" t="s">
        <v>44743</v>
      </c>
      <c r="D2650" s="210" t="s">
        <v>12050</v>
      </c>
      <c r="E2650" s="270" t="s">
        <v>55425</v>
      </c>
      <c r="F2650" s="210" t="s">
        <v>47105</v>
      </c>
      <c r="G2650" s="270" t="s">
        <v>47106</v>
      </c>
      <c r="H2650" s="270" t="s">
        <v>55553</v>
      </c>
      <c r="I2650" s="270" t="s">
        <v>55427</v>
      </c>
      <c r="J2650" s="270" t="s">
        <v>55554</v>
      </c>
      <c r="K2650" s="270" t="s">
        <v>55554</v>
      </c>
      <c r="L2650" s="210" t="s">
        <v>45700</v>
      </c>
      <c r="M2650" s="87" t="s">
        <v>44419</v>
      </c>
      <c r="N2650" s="97">
        <v>26</v>
      </c>
      <c r="O2650" s="115">
        <v>170</v>
      </c>
      <c r="P2650" s="140">
        <f t="shared" si="62"/>
        <v>4420</v>
      </c>
      <c r="Q2650" s="89" t="s">
        <v>12043</v>
      </c>
      <c r="R2650" s="89" t="s">
        <v>43759</v>
      </c>
      <c r="S2650" s="129">
        <v>591010000</v>
      </c>
      <c r="T2650" s="93">
        <v>100</v>
      </c>
    </row>
    <row r="2651" spans="2:20" ht="15" customHeight="1">
      <c r="B2651" s="210" t="s">
        <v>55555</v>
      </c>
      <c r="C2651" s="210" t="s">
        <v>44743</v>
      </c>
      <c r="D2651" s="210" t="s">
        <v>12050</v>
      </c>
      <c r="E2651" s="270" t="s">
        <v>55425</v>
      </c>
      <c r="F2651" s="210" t="s">
        <v>47105</v>
      </c>
      <c r="G2651" s="270" t="s">
        <v>47106</v>
      </c>
      <c r="H2651" s="270" t="s">
        <v>55553</v>
      </c>
      <c r="I2651" s="270" t="s">
        <v>55427</v>
      </c>
      <c r="J2651" s="270" t="s">
        <v>55556</v>
      </c>
      <c r="K2651" s="270" t="s">
        <v>55556</v>
      </c>
      <c r="L2651" s="210" t="s">
        <v>45700</v>
      </c>
      <c r="M2651" s="87" t="s">
        <v>44419</v>
      </c>
      <c r="N2651" s="97">
        <v>1</v>
      </c>
      <c r="O2651" s="115">
        <v>220</v>
      </c>
      <c r="P2651" s="140">
        <f t="shared" si="62"/>
        <v>220</v>
      </c>
      <c r="Q2651" s="89" t="s">
        <v>12043</v>
      </c>
      <c r="R2651" s="89" t="s">
        <v>43759</v>
      </c>
      <c r="S2651" s="129">
        <v>591010000</v>
      </c>
      <c r="T2651" s="93">
        <v>100</v>
      </c>
    </row>
    <row r="2652" spans="2:20" ht="15" customHeight="1">
      <c r="B2652" s="210" t="s">
        <v>55557</v>
      </c>
      <c r="C2652" s="210" t="s">
        <v>44743</v>
      </c>
      <c r="D2652" s="210" t="s">
        <v>12050</v>
      </c>
      <c r="E2652" s="270" t="s">
        <v>55425</v>
      </c>
      <c r="F2652" s="210" t="s">
        <v>47105</v>
      </c>
      <c r="G2652" s="270" t="s">
        <v>47106</v>
      </c>
      <c r="H2652" s="270" t="s">
        <v>55553</v>
      </c>
      <c r="I2652" s="270" t="s">
        <v>55427</v>
      </c>
      <c r="J2652" s="270" t="s">
        <v>55558</v>
      </c>
      <c r="K2652" s="270" t="s">
        <v>55558</v>
      </c>
      <c r="L2652" s="210" t="s">
        <v>45700</v>
      </c>
      <c r="M2652" s="87" t="s">
        <v>44419</v>
      </c>
      <c r="N2652" s="317">
        <v>2</v>
      </c>
      <c r="O2652" s="115">
        <v>630</v>
      </c>
      <c r="P2652" s="140">
        <f t="shared" si="62"/>
        <v>1260</v>
      </c>
      <c r="Q2652" s="89" t="s">
        <v>12043</v>
      </c>
      <c r="R2652" s="89" t="s">
        <v>43759</v>
      </c>
      <c r="S2652" s="129">
        <v>591010000</v>
      </c>
      <c r="T2652" s="93">
        <v>100</v>
      </c>
    </row>
    <row r="2653" spans="2:20" ht="15" customHeight="1">
      <c r="B2653" s="210" t="s">
        <v>55559</v>
      </c>
      <c r="C2653" s="210" t="s">
        <v>44743</v>
      </c>
      <c r="D2653" s="210" t="s">
        <v>12050</v>
      </c>
      <c r="E2653" s="270" t="s">
        <v>50380</v>
      </c>
      <c r="F2653" s="270" t="s">
        <v>55560</v>
      </c>
      <c r="G2653" s="270" t="s">
        <v>50382</v>
      </c>
      <c r="H2653" s="270" t="s">
        <v>50383</v>
      </c>
      <c r="I2653" s="270" t="s">
        <v>50384</v>
      </c>
      <c r="J2653" s="210" t="s">
        <v>55561</v>
      </c>
      <c r="K2653" s="270" t="s">
        <v>55562</v>
      </c>
      <c r="L2653" s="210" t="s">
        <v>45700</v>
      </c>
      <c r="M2653" s="87" t="s">
        <v>43499</v>
      </c>
      <c r="N2653" s="317">
        <v>10</v>
      </c>
      <c r="O2653" s="115">
        <v>250</v>
      </c>
      <c r="P2653" s="140">
        <f t="shared" si="62"/>
        <v>2500</v>
      </c>
      <c r="Q2653" s="89" t="s">
        <v>12043</v>
      </c>
      <c r="R2653" s="89" t="s">
        <v>43759</v>
      </c>
      <c r="S2653" s="129">
        <v>591010000</v>
      </c>
      <c r="T2653" s="93">
        <v>100</v>
      </c>
    </row>
    <row r="2654" spans="2:20" ht="15" customHeight="1">
      <c r="B2654" s="210" t="s">
        <v>55563</v>
      </c>
      <c r="C2654" s="210" t="s">
        <v>44743</v>
      </c>
      <c r="D2654" s="210" t="s">
        <v>12050</v>
      </c>
      <c r="E2654" s="270" t="s">
        <v>50380</v>
      </c>
      <c r="F2654" s="270" t="s">
        <v>55560</v>
      </c>
      <c r="G2654" s="270" t="s">
        <v>50382</v>
      </c>
      <c r="H2654" s="270" t="s">
        <v>50383</v>
      </c>
      <c r="I2654" s="270" t="s">
        <v>50384</v>
      </c>
      <c r="J2654" s="270" t="s">
        <v>55564</v>
      </c>
      <c r="K2654" s="270" t="s">
        <v>55565</v>
      </c>
      <c r="L2654" s="210" t="s">
        <v>45700</v>
      </c>
      <c r="M2654" s="87" t="s">
        <v>43499</v>
      </c>
      <c r="N2654" s="317">
        <v>10</v>
      </c>
      <c r="O2654" s="115">
        <v>55</v>
      </c>
      <c r="P2654" s="140">
        <f t="shared" si="62"/>
        <v>550</v>
      </c>
      <c r="Q2654" s="89" t="s">
        <v>12043</v>
      </c>
      <c r="R2654" s="89" t="s">
        <v>43759</v>
      </c>
      <c r="S2654" s="129">
        <v>591010000</v>
      </c>
      <c r="T2654" s="93">
        <v>100</v>
      </c>
    </row>
    <row r="2655" spans="2:20" ht="15" customHeight="1">
      <c r="B2655" s="210" t="s">
        <v>55566</v>
      </c>
      <c r="C2655" s="210" t="s">
        <v>44743</v>
      </c>
      <c r="D2655" s="210" t="s">
        <v>12050</v>
      </c>
      <c r="E2655" s="270" t="s">
        <v>50161</v>
      </c>
      <c r="F2655" s="135" t="s">
        <v>50339</v>
      </c>
      <c r="G2655" s="210" t="s">
        <v>44957</v>
      </c>
      <c r="H2655" s="270" t="s">
        <v>50340</v>
      </c>
      <c r="I2655" s="270" t="s">
        <v>50164</v>
      </c>
      <c r="J2655" s="210" t="s">
        <v>55567</v>
      </c>
      <c r="K2655" s="270" t="s">
        <v>55568</v>
      </c>
      <c r="L2655" s="210" t="s">
        <v>45700</v>
      </c>
      <c r="M2655" s="87" t="s">
        <v>43499</v>
      </c>
      <c r="N2655" s="317">
        <v>100</v>
      </c>
      <c r="O2655" s="115">
        <v>90</v>
      </c>
      <c r="P2655" s="140">
        <f t="shared" si="62"/>
        <v>9000</v>
      </c>
      <c r="Q2655" s="89" t="s">
        <v>12043</v>
      </c>
      <c r="R2655" s="89" t="s">
        <v>43759</v>
      </c>
      <c r="S2655" s="129">
        <v>591010000</v>
      </c>
      <c r="T2655" s="93">
        <v>100</v>
      </c>
    </row>
    <row r="2656" spans="2:20" ht="15" customHeight="1">
      <c r="B2656" s="210" t="s">
        <v>55569</v>
      </c>
      <c r="C2656" s="210" t="s">
        <v>44743</v>
      </c>
      <c r="D2656" s="210" t="s">
        <v>12050</v>
      </c>
      <c r="E2656" s="270" t="s">
        <v>50161</v>
      </c>
      <c r="F2656" s="135" t="s">
        <v>50339</v>
      </c>
      <c r="G2656" s="210" t="s">
        <v>44957</v>
      </c>
      <c r="H2656" s="270" t="s">
        <v>50340</v>
      </c>
      <c r="I2656" s="270" t="s">
        <v>50164</v>
      </c>
      <c r="J2656" s="210" t="s">
        <v>55567</v>
      </c>
      <c r="K2656" s="270" t="s">
        <v>55568</v>
      </c>
      <c r="L2656" s="210" t="s">
        <v>45700</v>
      </c>
      <c r="M2656" s="87" t="s">
        <v>43499</v>
      </c>
      <c r="N2656" s="317">
        <v>100</v>
      </c>
      <c r="O2656" s="115">
        <v>90</v>
      </c>
      <c r="P2656" s="140">
        <f t="shared" si="62"/>
        <v>9000</v>
      </c>
      <c r="Q2656" s="89" t="s">
        <v>12043</v>
      </c>
      <c r="R2656" s="89" t="s">
        <v>43759</v>
      </c>
      <c r="S2656" s="129">
        <v>591010000</v>
      </c>
      <c r="T2656" s="93">
        <v>100</v>
      </c>
    </row>
    <row r="2657" spans="2:20" ht="15" customHeight="1">
      <c r="B2657" s="210" t="s">
        <v>55570</v>
      </c>
      <c r="C2657" s="210" t="s">
        <v>44743</v>
      </c>
      <c r="D2657" s="210" t="s">
        <v>12050</v>
      </c>
      <c r="E2657" s="135" t="s">
        <v>55571</v>
      </c>
      <c r="F2657" s="210" t="s">
        <v>55572</v>
      </c>
      <c r="G2657" s="135" t="s">
        <v>55573</v>
      </c>
      <c r="H2657" s="135" t="s">
        <v>55574</v>
      </c>
      <c r="I2657" s="135" t="s">
        <v>55575</v>
      </c>
      <c r="J2657" s="270" t="s">
        <v>55576</v>
      </c>
      <c r="K2657" s="270" t="s">
        <v>55576</v>
      </c>
      <c r="L2657" s="210" t="s">
        <v>45700</v>
      </c>
      <c r="M2657" s="87" t="s">
        <v>43499</v>
      </c>
      <c r="N2657" s="317">
        <v>20</v>
      </c>
      <c r="O2657" s="115">
        <v>780</v>
      </c>
      <c r="P2657" s="140">
        <f t="shared" si="62"/>
        <v>15600</v>
      </c>
      <c r="Q2657" s="89" t="s">
        <v>12043</v>
      </c>
      <c r="R2657" s="89" t="s">
        <v>43759</v>
      </c>
      <c r="S2657" s="129">
        <v>591010000</v>
      </c>
      <c r="T2657" s="93">
        <v>100</v>
      </c>
    </row>
    <row r="2658" spans="2:20" ht="15" customHeight="1">
      <c r="B2658" s="210" t="s">
        <v>55577</v>
      </c>
      <c r="C2658" s="210" t="s">
        <v>44743</v>
      </c>
      <c r="D2658" s="210" t="s">
        <v>12050</v>
      </c>
      <c r="E2658" s="270" t="s">
        <v>55578</v>
      </c>
      <c r="F2658" s="210" t="s">
        <v>47189</v>
      </c>
      <c r="G2658" s="270" t="s">
        <v>47190</v>
      </c>
      <c r="H2658" s="135" t="s">
        <v>55579</v>
      </c>
      <c r="I2658" s="270" t="s">
        <v>55580</v>
      </c>
      <c r="J2658" s="270" t="s">
        <v>55581</v>
      </c>
      <c r="K2658" s="270" t="s">
        <v>55581</v>
      </c>
      <c r="L2658" s="210" t="s">
        <v>45700</v>
      </c>
      <c r="M2658" s="87" t="s">
        <v>44643</v>
      </c>
      <c r="N2658" s="317">
        <v>7</v>
      </c>
      <c r="O2658" s="115">
        <v>25</v>
      </c>
      <c r="P2658" s="140">
        <f t="shared" si="62"/>
        <v>175</v>
      </c>
      <c r="Q2658" s="89" t="s">
        <v>12043</v>
      </c>
      <c r="R2658" s="89" t="s">
        <v>43759</v>
      </c>
      <c r="S2658" s="129">
        <v>591010000</v>
      </c>
      <c r="T2658" s="93">
        <v>100</v>
      </c>
    </row>
    <row r="2659" spans="2:20" ht="15" customHeight="1">
      <c r="B2659" s="210" t="s">
        <v>55582</v>
      </c>
      <c r="C2659" s="210" t="s">
        <v>44743</v>
      </c>
      <c r="D2659" s="210" t="s">
        <v>12050</v>
      </c>
      <c r="E2659" s="270" t="s">
        <v>50353</v>
      </c>
      <c r="F2659" s="210" t="s">
        <v>49023</v>
      </c>
      <c r="G2659" s="270" t="s">
        <v>47117</v>
      </c>
      <c r="H2659" s="135" t="s">
        <v>55583</v>
      </c>
      <c r="I2659" s="270" t="s">
        <v>46585</v>
      </c>
      <c r="J2659" s="210" t="s">
        <v>55584</v>
      </c>
      <c r="K2659" s="210" t="s">
        <v>55584</v>
      </c>
      <c r="L2659" s="210" t="s">
        <v>45700</v>
      </c>
      <c r="M2659" s="87" t="s">
        <v>43499</v>
      </c>
      <c r="N2659" s="317">
        <v>80</v>
      </c>
      <c r="O2659" s="115">
        <v>175</v>
      </c>
      <c r="P2659" s="140">
        <f t="shared" si="62"/>
        <v>14000</v>
      </c>
      <c r="Q2659" s="89" t="s">
        <v>12043</v>
      </c>
      <c r="R2659" s="89" t="s">
        <v>43759</v>
      </c>
      <c r="S2659" s="129">
        <v>591010000</v>
      </c>
      <c r="T2659" s="93">
        <v>100</v>
      </c>
    </row>
    <row r="2660" spans="2:20" ht="15" customHeight="1">
      <c r="B2660" s="210" t="s">
        <v>55585</v>
      </c>
      <c r="C2660" s="210" t="s">
        <v>44743</v>
      </c>
      <c r="D2660" s="210" t="s">
        <v>12050</v>
      </c>
      <c r="E2660" s="270" t="s">
        <v>50154</v>
      </c>
      <c r="F2660" s="210" t="s">
        <v>50155</v>
      </c>
      <c r="G2660" s="270" t="s">
        <v>46201</v>
      </c>
      <c r="H2660" s="270" t="s">
        <v>55586</v>
      </c>
      <c r="I2660" s="270" t="s">
        <v>50157</v>
      </c>
      <c r="J2660" s="210" t="s">
        <v>55587</v>
      </c>
      <c r="K2660" s="401" t="s">
        <v>55588</v>
      </c>
      <c r="L2660" s="210" t="s">
        <v>45700</v>
      </c>
      <c r="M2660" s="87" t="s">
        <v>43499</v>
      </c>
      <c r="N2660" s="97">
        <v>190</v>
      </c>
      <c r="O2660" s="115">
        <v>205</v>
      </c>
      <c r="P2660" s="140">
        <f t="shared" si="62"/>
        <v>38950</v>
      </c>
      <c r="Q2660" s="89" t="s">
        <v>12043</v>
      </c>
      <c r="R2660" s="89" t="s">
        <v>43759</v>
      </c>
      <c r="S2660" s="129">
        <v>591010000</v>
      </c>
      <c r="T2660" s="93">
        <v>100</v>
      </c>
    </row>
    <row r="2661" spans="2:20" ht="15" customHeight="1">
      <c r="B2661" s="210" t="s">
        <v>55589</v>
      </c>
      <c r="C2661" s="210" t="s">
        <v>44743</v>
      </c>
      <c r="D2661" s="210" t="s">
        <v>12050</v>
      </c>
      <c r="E2661" s="270" t="s">
        <v>51161</v>
      </c>
      <c r="F2661" s="210" t="s">
        <v>47173</v>
      </c>
      <c r="G2661" s="270" t="s">
        <v>43930</v>
      </c>
      <c r="H2661" s="135" t="s">
        <v>55590</v>
      </c>
      <c r="I2661" s="270" t="s">
        <v>51163</v>
      </c>
      <c r="J2661" s="301" t="s">
        <v>55591</v>
      </c>
      <c r="K2661" s="135" t="s">
        <v>55592</v>
      </c>
      <c r="L2661" s="210" t="s">
        <v>45700</v>
      </c>
      <c r="M2661" s="87" t="s">
        <v>43499</v>
      </c>
      <c r="N2661" s="97">
        <v>50</v>
      </c>
      <c r="O2661" s="115">
        <v>10</v>
      </c>
      <c r="P2661" s="140">
        <f t="shared" si="62"/>
        <v>500</v>
      </c>
      <c r="Q2661" s="89" t="s">
        <v>12043</v>
      </c>
      <c r="R2661" s="89" t="s">
        <v>43759</v>
      </c>
      <c r="S2661" s="129">
        <v>591010000</v>
      </c>
      <c r="T2661" s="93">
        <v>100</v>
      </c>
    </row>
    <row r="2662" spans="2:20" ht="15" customHeight="1">
      <c r="B2662" s="210" t="s">
        <v>55593</v>
      </c>
      <c r="C2662" s="210" t="s">
        <v>44743</v>
      </c>
      <c r="D2662" s="210" t="s">
        <v>12050</v>
      </c>
      <c r="E2662" s="270" t="s">
        <v>51161</v>
      </c>
      <c r="F2662" s="210" t="s">
        <v>47173</v>
      </c>
      <c r="G2662" s="270" t="s">
        <v>43930</v>
      </c>
      <c r="H2662" s="135" t="s">
        <v>55590</v>
      </c>
      <c r="I2662" s="270" t="s">
        <v>51163</v>
      </c>
      <c r="J2662" s="301" t="s">
        <v>55594</v>
      </c>
      <c r="K2662" s="135" t="s">
        <v>55595</v>
      </c>
      <c r="L2662" s="210" t="s">
        <v>45700</v>
      </c>
      <c r="M2662" s="87" t="s">
        <v>43499</v>
      </c>
      <c r="N2662" s="97">
        <v>100</v>
      </c>
      <c r="O2662" s="115">
        <v>10</v>
      </c>
      <c r="P2662" s="140">
        <f t="shared" si="62"/>
        <v>1000</v>
      </c>
      <c r="Q2662" s="89" t="s">
        <v>12043</v>
      </c>
      <c r="R2662" s="89" t="s">
        <v>43759</v>
      </c>
      <c r="S2662" s="129">
        <v>591010000</v>
      </c>
      <c r="T2662" s="93">
        <v>100</v>
      </c>
    </row>
    <row r="2663" spans="2:20" ht="15" customHeight="1">
      <c r="B2663" s="210" t="s">
        <v>55596</v>
      </c>
      <c r="C2663" s="210" t="s">
        <v>44743</v>
      </c>
      <c r="D2663" s="210" t="s">
        <v>12050</v>
      </c>
      <c r="E2663" s="270" t="s">
        <v>51161</v>
      </c>
      <c r="F2663" s="210" t="s">
        <v>47173</v>
      </c>
      <c r="G2663" s="270" t="s">
        <v>43930</v>
      </c>
      <c r="H2663" s="135" t="s">
        <v>55590</v>
      </c>
      <c r="I2663" s="270" t="s">
        <v>51163</v>
      </c>
      <c r="J2663" s="210" t="s">
        <v>55597</v>
      </c>
      <c r="K2663" s="135" t="s">
        <v>55598</v>
      </c>
      <c r="L2663" s="210" t="s">
        <v>45700</v>
      </c>
      <c r="M2663" s="87" t="s">
        <v>43499</v>
      </c>
      <c r="N2663" s="97">
        <v>500</v>
      </c>
      <c r="O2663" s="115">
        <v>10</v>
      </c>
      <c r="P2663" s="140">
        <f t="shared" si="62"/>
        <v>5000</v>
      </c>
      <c r="Q2663" s="89" t="s">
        <v>12043</v>
      </c>
      <c r="R2663" s="89" t="s">
        <v>43759</v>
      </c>
      <c r="S2663" s="129">
        <v>591010000</v>
      </c>
      <c r="T2663" s="93">
        <v>100</v>
      </c>
    </row>
    <row r="2664" spans="2:20" ht="15" customHeight="1">
      <c r="B2664" s="210" t="s">
        <v>55599</v>
      </c>
      <c r="C2664" s="210" t="s">
        <v>44743</v>
      </c>
      <c r="D2664" s="210" t="s">
        <v>12050</v>
      </c>
      <c r="E2664" s="270" t="s">
        <v>51161</v>
      </c>
      <c r="F2664" s="210" t="s">
        <v>47173</v>
      </c>
      <c r="G2664" s="270" t="s">
        <v>43930</v>
      </c>
      <c r="H2664" s="135" t="s">
        <v>55590</v>
      </c>
      <c r="I2664" s="270" t="s">
        <v>51163</v>
      </c>
      <c r="J2664" s="210" t="s">
        <v>55600</v>
      </c>
      <c r="K2664" s="135" t="s">
        <v>55601</v>
      </c>
      <c r="L2664" s="210" t="s">
        <v>45700</v>
      </c>
      <c r="M2664" s="87" t="s">
        <v>43499</v>
      </c>
      <c r="N2664" s="97">
        <v>100</v>
      </c>
      <c r="O2664" s="115">
        <v>15</v>
      </c>
      <c r="P2664" s="140">
        <f t="shared" si="62"/>
        <v>1500</v>
      </c>
      <c r="Q2664" s="89" t="s">
        <v>12043</v>
      </c>
      <c r="R2664" s="89" t="s">
        <v>43759</v>
      </c>
      <c r="S2664" s="129">
        <v>591010000</v>
      </c>
      <c r="T2664" s="93">
        <v>100</v>
      </c>
    </row>
    <row r="2665" spans="2:20" ht="15" customHeight="1">
      <c r="B2665" s="210" t="s">
        <v>55602</v>
      </c>
      <c r="C2665" s="210" t="s">
        <v>44743</v>
      </c>
      <c r="D2665" s="210" t="s">
        <v>12050</v>
      </c>
      <c r="E2665" s="270" t="s">
        <v>51161</v>
      </c>
      <c r="F2665" s="210" t="s">
        <v>47173</v>
      </c>
      <c r="G2665" s="270" t="s">
        <v>43930</v>
      </c>
      <c r="H2665" s="135" t="s">
        <v>55590</v>
      </c>
      <c r="I2665" s="270" t="s">
        <v>51163</v>
      </c>
      <c r="J2665" s="210" t="s">
        <v>55603</v>
      </c>
      <c r="K2665" s="135" t="s">
        <v>55604</v>
      </c>
      <c r="L2665" s="210" t="s">
        <v>45700</v>
      </c>
      <c r="M2665" s="87" t="s">
        <v>43499</v>
      </c>
      <c r="N2665" s="97">
        <v>200</v>
      </c>
      <c r="O2665" s="115">
        <v>22</v>
      </c>
      <c r="P2665" s="140">
        <f t="shared" si="62"/>
        <v>4400</v>
      </c>
      <c r="Q2665" s="89" t="s">
        <v>12043</v>
      </c>
      <c r="R2665" s="89" t="s">
        <v>43759</v>
      </c>
      <c r="S2665" s="129">
        <v>591010000</v>
      </c>
      <c r="T2665" s="93">
        <v>100</v>
      </c>
    </row>
    <row r="2666" spans="2:20" ht="15" customHeight="1">
      <c r="B2666" s="210" t="s">
        <v>55605</v>
      </c>
      <c r="C2666" s="210" t="s">
        <v>44743</v>
      </c>
      <c r="D2666" s="210" t="s">
        <v>12050</v>
      </c>
      <c r="E2666" s="135" t="s">
        <v>50161</v>
      </c>
      <c r="F2666" s="210" t="s">
        <v>45724</v>
      </c>
      <c r="G2666" s="135" t="s">
        <v>44957</v>
      </c>
      <c r="H2666" s="135" t="s">
        <v>55606</v>
      </c>
      <c r="I2666" s="135" t="s">
        <v>50164</v>
      </c>
      <c r="J2666" s="210" t="s">
        <v>55607</v>
      </c>
      <c r="K2666" s="135" t="s">
        <v>55608</v>
      </c>
      <c r="L2666" s="210" t="s">
        <v>45700</v>
      </c>
      <c r="M2666" s="87" t="s">
        <v>43499</v>
      </c>
      <c r="N2666" s="97">
        <v>140</v>
      </c>
      <c r="O2666" s="115">
        <v>65</v>
      </c>
      <c r="P2666" s="140">
        <f t="shared" si="62"/>
        <v>9100</v>
      </c>
      <c r="Q2666" s="89" t="s">
        <v>12043</v>
      </c>
      <c r="R2666" s="89" t="s">
        <v>43759</v>
      </c>
      <c r="S2666" s="129">
        <v>591010000</v>
      </c>
      <c r="T2666" s="93">
        <v>100</v>
      </c>
    </row>
    <row r="2667" spans="2:20" ht="15" customHeight="1">
      <c r="B2667" s="210" t="s">
        <v>55609</v>
      </c>
      <c r="C2667" s="210" t="s">
        <v>44743</v>
      </c>
      <c r="D2667" s="210" t="s">
        <v>12050</v>
      </c>
      <c r="E2667" s="270" t="s">
        <v>50353</v>
      </c>
      <c r="F2667" s="210" t="s">
        <v>49023</v>
      </c>
      <c r="G2667" s="270" t="s">
        <v>47117</v>
      </c>
      <c r="H2667" s="135" t="s">
        <v>55583</v>
      </c>
      <c r="I2667" s="270" t="s">
        <v>46585</v>
      </c>
      <c r="J2667" s="210" t="s">
        <v>50357</v>
      </c>
      <c r="K2667" s="135" t="s">
        <v>50357</v>
      </c>
      <c r="L2667" s="210" t="s">
        <v>45700</v>
      </c>
      <c r="M2667" s="87" t="s">
        <v>43499</v>
      </c>
      <c r="N2667" s="97">
        <v>530</v>
      </c>
      <c r="O2667" s="115">
        <v>140</v>
      </c>
      <c r="P2667" s="140">
        <f t="shared" si="62"/>
        <v>74200</v>
      </c>
      <c r="Q2667" s="89" t="s">
        <v>12043</v>
      </c>
      <c r="R2667" s="89" t="s">
        <v>43759</v>
      </c>
      <c r="S2667" s="129">
        <v>591010000</v>
      </c>
      <c r="T2667" s="93">
        <v>100</v>
      </c>
    </row>
    <row r="2668" spans="2:20" ht="15" customHeight="1">
      <c r="B2668" s="210" t="s">
        <v>55610</v>
      </c>
      <c r="C2668" s="210" t="s">
        <v>44743</v>
      </c>
      <c r="D2668" s="210" t="s">
        <v>12050</v>
      </c>
      <c r="E2668" s="270" t="s">
        <v>50353</v>
      </c>
      <c r="F2668" s="210" t="s">
        <v>49023</v>
      </c>
      <c r="G2668" s="270" t="s">
        <v>47117</v>
      </c>
      <c r="H2668" s="135" t="s">
        <v>55583</v>
      </c>
      <c r="I2668" s="270" t="s">
        <v>46585</v>
      </c>
      <c r="J2668" s="210" t="s">
        <v>55611</v>
      </c>
      <c r="K2668" s="135" t="s">
        <v>55611</v>
      </c>
      <c r="L2668" s="210" t="s">
        <v>45700</v>
      </c>
      <c r="M2668" s="87" t="s">
        <v>43499</v>
      </c>
      <c r="N2668" s="97">
        <v>160</v>
      </c>
      <c r="O2668" s="115">
        <v>175</v>
      </c>
      <c r="P2668" s="140">
        <f t="shared" si="62"/>
        <v>28000</v>
      </c>
      <c r="Q2668" s="89" t="s">
        <v>12043</v>
      </c>
      <c r="R2668" s="89" t="s">
        <v>43759</v>
      </c>
      <c r="S2668" s="129">
        <v>591010000</v>
      </c>
      <c r="T2668" s="93">
        <v>100</v>
      </c>
    </row>
    <row r="2669" spans="2:20" ht="15" customHeight="1">
      <c r="B2669" s="210" t="s">
        <v>55612</v>
      </c>
      <c r="C2669" s="210" t="s">
        <v>44743</v>
      </c>
      <c r="D2669" s="210" t="s">
        <v>12050</v>
      </c>
      <c r="E2669" s="270" t="s">
        <v>55613</v>
      </c>
      <c r="F2669" s="270" t="s">
        <v>55614</v>
      </c>
      <c r="G2669" s="270" t="s">
        <v>55614</v>
      </c>
      <c r="H2669" s="270" t="s">
        <v>55615</v>
      </c>
      <c r="I2669" s="270" t="s">
        <v>55616</v>
      </c>
      <c r="J2669" s="270" t="s">
        <v>55617</v>
      </c>
      <c r="K2669" s="270" t="s">
        <v>55617</v>
      </c>
      <c r="L2669" s="210" t="s">
        <v>45700</v>
      </c>
      <c r="M2669" s="98" t="s">
        <v>43499</v>
      </c>
      <c r="N2669" s="115">
        <v>710</v>
      </c>
      <c r="O2669" s="97">
        <v>60</v>
      </c>
      <c r="P2669" s="140">
        <f t="shared" si="62"/>
        <v>42600</v>
      </c>
      <c r="Q2669" s="141" t="s">
        <v>12043</v>
      </c>
      <c r="R2669" s="119" t="s">
        <v>53250</v>
      </c>
      <c r="S2669" s="283" t="s">
        <v>38919</v>
      </c>
      <c r="T2669" s="283">
        <v>0</v>
      </c>
    </row>
    <row r="2670" spans="2:20" ht="15" customHeight="1">
      <c r="B2670" s="210" t="s">
        <v>55618</v>
      </c>
      <c r="C2670" s="418" t="s">
        <v>44743</v>
      </c>
      <c r="D2670" s="135" t="s">
        <v>12050</v>
      </c>
      <c r="E2670" s="270" t="s">
        <v>43703</v>
      </c>
      <c r="F2670" s="270" t="s">
        <v>45720</v>
      </c>
      <c r="G2670" s="270" t="s">
        <v>43704</v>
      </c>
      <c r="H2670" s="270" t="s">
        <v>55619</v>
      </c>
      <c r="I2670" s="270" t="s">
        <v>43705</v>
      </c>
      <c r="J2670" s="135" t="s">
        <v>55620</v>
      </c>
      <c r="K2670" s="135" t="s">
        <v>55621</v>
      </c>
      <c r="L2670" s="210" t="s">
        <v>46142</v>
      </c>
      <c r="M2670" s="94" t="s">
        <v>43499</v>
      </c>
      <c r="N2670" s="97">
        <v>3</v>
      </c>
      <c r="O2670" s="325">
        <v>1319.14</v>
      </c>
      <c r="P2670" s="140">
        <f t="shared" si="62"/>
        <v>3957.42</v>
      </c>
      <c r="Q2670" s="141" t="s">
        <v>12043</v>
      </c>
      <c r="R2670" s="89" t="s">
        <v>43872</v>
      </c>
      <c r="S2670" s="109">
        <v>591010000</v>
      </c>
      <c r="T2670" s="109">
        <v>30</v>
      </c>
    </row>
    <row r="2671" spans="2:20" ht="15" customHeight="1">
      <c r="B2671" s="210" t="s">
        <v>55622</v>
      </c>
      <c r="C2671" s="418" t="s">
        <v>44743</v>
      </c>
      <c r="D2671" s="135" t="s">
        <v>12050</v>
      </c>
      <c r="E2671" s="270" t="s">
        <v>43703</v>
      </c>
      <c r="F2671" s="270" t="s">
        <v>45720</v>
      </c>
      <c r="G2671" s="270" t="s">
        <v>43704</v>
      </c>
      <c r="H2671" s="270" t="s">
        <v>55619</v>
      </c>
      <c r="I2671" s="270" t="s">
        <v>43705</v>
      </c>
      <c r="J2671" s="135" t="s">
        <v>55623</v>
      </c>
      <c r="K2671" s="135" t="s">
        <v>55624</v>
      </c>
      <c r="L2671" s="210" t="s">
        <v>46142</v>
      </c>
      <c r="M2671" s="94" t="s">
        <v>43499</v>
      </c>
      <c r="N2671" s="97">
        <v>2</v>
      </c>
      <c r="O2671" s="325">
        <v>3203.01</v>
      </c>
      <c r="P2671" s="140">
        <f t="shared" si="62"/>
        <v>6406.02</v>
      </c>
      <c r="Q2671" s="141" t="s">
        <v>12043</v>
      </c>
      <c r="R2671" s="89" t="s">
        <v>43872</v>
      </c>
      <c r="S2671" s="109">
        <v>591010000</v>
      </c>
      <c r="T2671" s="109">
        <v>30</v>
      </c>
    </row>
    <row r="2672" spans="2:20" ht="15" customHeight="1">
      <c r="B2672" s="210" t="s">
        <v>55625</v>
      </c>
      <c r="C2672" s="418" t="s">
        <v>44743</v>
      </c>
      <c r="D2672" s="135" t="s">
        <v>12050</v>
      </c>
      <c r="E2672" s="270" t="s">
        <v>43703</v>
      </c>
      <c r="F2672" s="270" t="s">
        <v>45720</v>
      </c>
      <c r="G2672" s="270" t="s">
        <v>43704</v>
      </c>
      <c r="H2672" s="270" t="s">
        <v>55619</v>
      </c>
      <c r="I2672" s="270" t="s">
        <v>43705</v>
      </c>
      <c r="J2672" s="135" t="s">
        <v>55626</v>
      </c>
      <c r="K2672" s="135" t="s">
        <v>55627</v>
      </c>
      <c r="L2672" s="210" t="s">
        <v>46142</v>
      </c>
      <c r="M2672" s="94" t="s">
        <v>43499</v>
      </c>
      <c r="N2672" s="97">
        <v>2</v>
      </c>
      <c r="O2672" s="305">
        <v>3131.39</v>
      </c>
      <c r="P2672" s="140">
        <f>IFERROR(N2672*O2672,0)</f>
        <v>6262.78</v>
      </c>
      <c r="Q2672" s="141" t="s">
        <v>12043</v>
      </c>
      <c r="R2672" s="89" t="s">
        <v>43872</v>
      </c>
      <c r="S2672" s="109">
        <v>591010000</v>
      </c>
      <c r="T2672" s="109">
        <v>30</v>
      </c>
    </row>
    <row r="2673" spans="2:20" ht="15" customHeight="1">
      <c r="B2673" s="210" t="s">
        <v>55628</v>
      </c>
      <c r="C2673" s="418" t="s">
        <v>44743</v>
      </c>
      <c r="D2673" s="135" t="s">
        <v>12050</v>
      </c>
      <c r="E2673" s="270" t="s">
        <v>43703</v>
      </c>
      <c r="F2673" s="270" t="s">
        <v>45720</v>
      </c>
      <c r="G2673" s="270" t="s">
        <v>43704</v>
      </c>
      <c r="H2673" s="270" t="s">
        <v>55619</v>
      </c>
      <c r="I2673" s="270" t="s">
        <v>43705</v>
      </c>
      <c r="J2673" s="135" t="s">
        <v>55629</v>
      </c>
      <c r="K2673" s="135" t="s">
        <v>55630</v>
      </c>
      <c r="L2673" s="210" t="s">
        <v>46142</v>
      </c>
      <c r="M2673" s="94" t="s">
        <v>43499</v>
      </c>
      <c r="N2673" s="97">
        <v>5</v>
      </c>
      <c r="O2673" s="325">
        <v>3367.91</v>
      </c>
      <c r="P2673" s="140">
        <f t="shared" si="62"/>
        <v>16839.55</v>
      </c>
      <c r="Q2673" s="141" t="s">
        <v>12043</v>
      </c>
      <c r="R2673" s="89" t="s">
        <v>43872</v>
      </c>
      <c r="S2673" s="109">
        <v>591010000</v>
      </c>
      <c r="T2673" s="109">
        <v>30</v>
      </c>
    </row>
    <row r="2674" spans="2:20" ht="15" customHeight="1">
      <c r="B2674" s="210" t="s">
        <v>55631</v>
      </c>
      <c r="C2674" s="418" t="s">
        <v>44743</v>
      </c>
      <c r="D2674" s="135" t="s">
        <v>12050</v>
      </c>
      <c r="E2674" s="270" t="s">
        <v>43703</v>
      </c>
      <c r="F2674" s="270" t="s">
        <v>45720</v>
      </c>
      <c r="G2674" s="270" t="s">
        <v>43704</v>
      </c>
      <c r="H2674" s="270" t="s">
        <v>55619</v>
      </c>
      <c r="I2674" s="270" t="s">
        <v>43705</v>
      </c>
      <c r="J2674" s="135" t="s">
        <v>55632</v>
      </c>
      <c r="K2674" s="135" t="s">
        <v>55633</v>
      </c>
      <c r="L2674" s="210" t="s">
        <v>46142</v>
      </c>
      <c r="M2674" s="94" t="s">
        <v>43499</v>
      </c>
      <c r="N2674" s="97">
        <v>5</v>
      </c>
      <c r="O2674" s="325">
        <v>3956.74</v>
      </c>
      <c r="P2674" s="140">
        <f t="shared" si="62"/>
        <v>19783.699999999997</v>
      </c>
      <c r="Q2674" s="141" t="s">
        <v>12043</v>
      </c>
      <c r="R2674" s="89" t="s">
        <v>43872</v>
      </c>
      <c r="S2674" s="109">
        <v>591010000</v>
      </c>
      <c r="T2674" s="109">
        <v>30</v>
      </c>
    </row>
    <row r="2675" spans="2:20" ht="15" customHeight="1">
      <c r="B2675" s="210" t="s">
        <v>55634</v>
      </c>
      <c r="C2675" s="418" t="s">
        <v>44743</v>
      </c>
      <c r="D2675" s="135" t="s">
        <v>12050</v>
      </c>
      <c r="E2675" s="270" t="s">
        <v>43703</v>
      </c>
      <c r="F2675" s="270" t="s">
        <v>45720</v>
      </c>
      <c r="G2675" s="270" t="s">
        <v>43704</v>
      </c>
      <c r="H2675" s="270" t="s">
        <v>55619</v>
      </c>
      <c r="I2675" s="270" t="s">
        <v>43705</v>
      </c>
      <c r="J2675" s="135" t="s">
        <v>55635</v>
      </c>
      <c r="K2675" s="135" t="s">
        <v>55636</v>
      </c>
      <c r="L2675" s="210" t="s">
        <v>46142</v>
      </c>
      <c r="M2675" s="94" t="s">
        <v>43499</v>
      </c>
      <c r="N2675" s="97">
        <v>8</v>
      </c>
      <c r="O2675" s="325">
        <v>6866.6</v>
      </c>
      <c r="P2675" s="140">
        <f t="shared" si="62"/>
        <v>54932.800000000003</v>
      </c>
      <c r="Q2675" s="141" t="s">
        <v>12043</v>
      </c>
      <c r="R2675" s="89" t="s">
        <v>43872</v>
      </c>
      <c r="S2675" s="109">
        <v>591010000</v>
      </c>
      <c r="T2675" s="109">
        <v>30</v>
      </c>
    </row>
    <row r="2676" spans="2:20" ht="15" customHeight="1">
      <c r="B2676" s="210" t="s">
        <v>55637</v>
      </c>
      <c r="C2676" s="418" t="s">
        <v>44743</v>
      </c>
      <c r="D2676" s="135" t="s">
        <v>12050</v>
      </c>
      <c r="E2676" s="270" t="s">
        <v>43703</v>
      </c>
      <c r="F2676" s="270" t="s">
        <v>45720</v>
      </c>
      <c r="G2676" s="270" t="s">
        <v>43704</v>
      </c>
      <c r="H2676" s="270" t="s">
        <v>55619</v>
      </c>
      <c r="I2676" s="270" t="s">
        <v>43705</v>
      </c>
      <c r="J2676" s="135" t="s">
        <v>55638</v>
      </c>
      <c r="K2676" s="135" t="s">
        <v>55639</v>
      </c>
      <c r="L2676" s="210" t="s">
        <v>46142</v>
      </c>
      <c r="M2676" s="94" t="s">
        <v>43499</v>
      </c>
      <c r="N2676" s="97">
        <v>18</v>
      </c>
      <c r="O2676" s="325">
        <v>8054.76</v>
      </c>
      <c r="P2676" s="140">
        <f t="shared" si="62"/>
        <v>144985.68</v>
      </c>
      <c r="Q2676" s="141" t="s">
        <v>12043</v>
      </c>
      <c r="R2676" s="89" t="s">
        <v>43872</v>
      </c>
      <c r="S2676" s="109">
        <v>591010000</v>
      </c>
      <c r="T2676" s="109">
        <v>30</v>
      </c>
    </row>
    <row r="2677" spans="2:20" ht="15" customHeight="1">
      <c r="B2677" s="210" t="s">
        <v>55640</v>
      </c>
      <c r="C2677" s="418" t="s">
        <v>44743</v>
      </c>
      <c r="D2677" s="135" t="s">
        <v>12050</v>
      </c>
      <c r="E2677" s="270" t="s">
        <v>43703</v>
      </c>
      <c r="F2677" s="270" t="s">
        <v>45720</v>
      </c>
      <c r="G2677" s="270" t="s">
        <v>43704</v>
      </c>
      <c r="H2677" s="270" t="s">
        <v>55619</v>
      </c>
      <c r="I2677" s="270" t="s">
        <v>43705</v>
      </c>
      <c r="J2677" s="135" t="s">
        <v>55641</v>
      </c>
      <c r="K2677" s="135" t="s">
        <v>55642</v>
      </c>
      <c r="L2677" s="210" t="s">
        <v>46142</v>
      </c>
      <c r="M2677" s="94" t="s">
        <v>43499</v>
      </c>
      <c r="N2677" s="97">
        <v>10</v>
      </c>
      <c r="O2677" s="325">
        <v>6305.91</v>
      </c>
      <c r="P2677" s="140">
        <f t="shared" si="62"/>
        <v>63059.1</v>
      </c>
      <c r="Q2677" s="141" t="s">
        <v>12043</v>
      </c>
      <c r="R2677" s="89" t="s">
        <v>43872</v>
      </c>
      <c r="S2677" s="109">
        <v>591010000</v>
      </c>
      <c r="T2677" s="109">
        <v>30</v>
      </c>
    </row>
    <row r="2678" spans="2:20" ht="15" customHeight="1">
      <c r="B2678" s="210" t="s">
        <v>55643</v>
      </c>
      <c r="C2678" s="418" t="s">
        <v>44743</v>
      </c>
      <c r="D2678" s="135" t="s">
        <v>12050</v>
      </c>
      <c r="E2678" s="270" t="s">
        <v>43703</v>
      </c>
      <c r="F2678" s="270" t="s">
        <v>45720</v>
      </c>
      <c r="G2678" s="270" t="s">
        <v>43704</v>
      </c>
      <c r="H2678" s="270" t="s">
        <v>55619</v>
      </c>
      <c r="I2678" s="270" t="s">
        <v>43705</v>
      </c>
      <c r="J2678" s="135" t="s">
        <v>55644</v>
      </c>
      <c r="K2678" s="135" t="s">
        <v>55645</v>
      </c>
      <c r="L2678" s="210" t="s">
        <v>46142</v>
      </c>
      <c r="M2678" s="94" t="s">
        <v>43499</v>
      </c>
      <c r="N2678" s="97">
        <v>10</v>
      </c>
      <c r="O2678" s="325">
        <v>7215.79</v>
      </c>
      <c r="P2678" s="140">
        <f t="shared" si="62"/>
        <v>72157.899999999994</v>
      </c>
      <c r="Q2678" s="141" t="s">
        <v>12043</v>
      </c>
      <c r="R2678" s="89" t="s">
        <v>43872</v>
      </c>
      <c r="S2678" s="109">
        <v>591010000</v>
      </c>
      <c r="T2678" s="109">
        <v>30</v>
      </c>
    </row>
    <row r="2679" spans="2:20" ht="15" customHeight="1">
      <c r="B2679" s="210" t="s">
        <v>55646</v>
      </c>
      <c r="C2679" s="418" t="s">
        <v>44743</v>
      </c>
      <c r="D2679" s="135" t="s">
        <v>12050</v>
      </c>
      <c r="E2679" s="270" t="s">
        <v>43703</v>
      </c>
      <c r="F2679" s="270" t="s">
        <v>45720</v>
      </c>
      <c r="G2679" s="270" t="s">
        <v>43704</v>
      </c>
      <c r="H2679" s="270" t="s">
        <v>55619</v>
      </c>
      <c r="I2679" s="270" t="s">
        <v>43705</v>
      </c>
      <c r="J2679" s="135" t="s">
        <v>55647</v>
      </c>
      <c r="K2679" s="135" t="s">
        <v>55648</v>
      </c>
      <c r="L2679" s="210" t="s">
        <v>46142</v>
      </c>
      <c r="M2679" s="94" t="s">
        <v>43499</v>
      </c>
      <c r="N2679" s="97">
        <v>9</v>
      </c>
      <c r="O2679" s="325">
        <v>6193</v>
      </c>
      <c r="P2679" s="140">
        <f t="shared" si="62"/>
        <v>55737</v>
      </c>
      <c r="Q2679" s="141" t="s">
        <v>12043</v>
      </c>
      <c r="R2679" s="89" t="s">
        <v>43872</v>
      </c>
      <c r="S2679" s="109">
        <v>591010000</v>
      </c>
      <c r="T2679" s="109">
        <v>30</v>
      </c>
    </row>
    <row r="2680" spans="2:20" ht="15" customHeight="1">
      <c r="B2680" s="210" t="s">
        <v>55649</v>
      </c>
      <c r="C2680" s="418" t="s">
        <v>44743</v>
      </c>
      <c r="D2680" s="135" t="s">
        <v>12050</v>
      </c>
      <c r="E2680" s="270" t="s">
        <v>43703</v>
      </c>
      <c r="F2680" s="270" t="s">
        <v>45720</v>
      </c>
      <c r="G2680" s="270" t="s">
        <v>43704</v>
      </c>
      <c r="H2680" s="270" t="s">
        <v>55619</v>
      </c>
      <c r="I2680" s="270" t="s">
        <v>43705</v>
      </c>
      <c r="J2680" s="135" t="s">
        <v>55650</v>
      </c>
      <c r="K2680" s="135" t="s">
        <v>55651</v>
      </c>
      <c r="L2680" s="210" t="s">
        <v>46142</v>
      </c>
      <c r="M2680" s="94" t="s">
        <v>43499</v>
      </c>
      <c r="N2680" s="97">
        <v>14</v>
      </c>
      <c r="O2680" s="325">
        <v>7782.08</v>
      </c>
      <c r="P2680" s="140">
        <f t="shared" si="62"/>
        <v>108949.12</v>
      </c>
      <c r="Q2680" s="141" t="s">
        <v>12043</v>
      </c>
      <c r="R2680" s="89" t="s">
        <v>43872</v>
      </c>
      <c r="S2680" s="109">
        <v>591010000</v>
      </c>
      <c r="T2680" s="109">
        <v>30</v>
      </c>
    </row>
    <row r="2681" spans="2:20" ht="15" customHeight="1">
      <c r="B2681" s="210" t="s">
        <v>55652</v>
      </c>
      <c r="C2681" s="418" t="s">
        <v>44743</v>
      </c>
      <c r="D2681" s="135" t="s">
        <v>12050</v>
      </c>
      <c r="E2681" s="270" t="s">
        <v>43703</v>
      </c>
      <c r="F2681" s="270" t="s">
        <v>45720</v>
      </c>
      <c r="G2681" s="270" t="s">
        <v>43704</v>
      </c>
      <c r="H2681" s="270" t="s">
        <v>55619</v>
      </c>
      <c r="I2681" s="270" t="s">
        <v>43705</v>
      </c>
      <c r="J2681" s="135" t="s">
        <v>55653</v>
      </c>
      <c r="K2681" s="135" t="s">
        <v>55654</v>
      </c>
      <c r="L2681" s="210" t="s">
        <v>46142</v>
      </c>
      <c r="M2681" s="94" t="s">
        <v>43499</v>
      </c>
      <c r="N2681" s="97">
        <v>4</v>
      </c>
      <c r="O2681" s="325">
        <v>7411.24</v>
      </c>
      <c r="P2681" s="140">
        <f t="shared" si="62"/>
        <v>29644.959999999999</v>
      </c>
      <c r="Q2681" s="141" t="s">
        <v>12043</v>
      </c>
      <c r="R2681" s="89" t="s">
        <v>43872</v>
      </c>
      <c r="S2681" s="109">
        <v>591010000</v>
      </c>
      <c r="T2681" s="109">
        <v>30</v>
      </c>
    </row>
    <row r="2682" spans="2:20" ht="15" customHeight="1">
      <c r="B2682" s="210" t="s">
        <v>55655</v>
      </c>
      <c r="C2682" s="418" t="s">
        <v>44743</v>
      </c>
      <c r="D2682" s="135" t="s">
        <v>12050</v>
      </c>
      <c r="E2682" s="270" t="s">
        <v>43703</v>
      </c>
      <c r="F2682" s="270" t="s">
        <v>45720</v>
      </c>
      <c r="G2682" s="270" t="s">
        <v>43704</v>
      </c>
      <c r="H2682" s="270" t="s">
        <v>55619</v>
      </c>
      <c r="I2682" s="270" t="s">
        <v>43705</v>
      </c>
      <c r="J2682" s="135" t="s">
        <v>55656</v>
      </c>
      <c r="K2682" s="135" t="s">
        <v>55657</v>
      </c>
      <c r="L2682" s="210" t="s">
        <v>46142</v>
      </c>
      <c r="M2682" s="94" t="s">
        <v>43499</v>
      </c>
      <c r="N2682" s="97">
        <v>9</v>
      </c>
      <c r="O2682" s="325">
        <v>9181.74</v>
      </c>
      <c r="P2682" s="140">
        <f t="shared" si="62"/>
        <v>82635.66</v>
      </c>
      <c r="Q2682" s="141" t="s">
        <v>12043</v>
      </c>
      <c r="R2682" s="89" t="s">
        <v>43872</v>
      </c>
      <c r="S2682" s="109">
        <v>591010000</v>
      </c>
      <c r="T2682" s="109">
        <v>30</v>
      </c>
    </row>
    <row r="2683" spans="2:20" ht="15" customHeight="1">
      <c r="B2683" s="210" t="s">
        <v>55658</v>
      </c>
      <c r="C2683" s="418" t="s">
        <v>44743</v>
      </c>
      <c r="D2683" s="135" t="s">
        <v>12050</v>
      </c>
      <c r="E2683" s="270" t="s">
        <v>43703</v>
      </c>
      <c r="F2683" s="270" t="s">
        <v>45720</v>
      </c>
      <c r="G2683" s="270" t="s">
        <v>43704</v>
      </c>
      <c r="H2683" s="270" t="s">
        <v>55619</v>
      </c>
      <c r="I2683" s="270" t="s">
        <v>43705</v>
      </c>
      <c r="J2683" s="135" t="s">
        <v>55659</v>
      </c>
      <c r="K2683" s="135" t="s">
        <v>55660</v>
      </c>
      <c r="L2683" s="210" t="s">
        <v>46142</v>
      </c>
      <c r="M2683" s="94" t="s">
        <v>43499</v>
      </c>
      <c r="N2683" s="97">
        <v>6</v>
      </c>
      <c r="O2683" s="325">
        <v>10989.55</v>
      </c>
      <c r="P2683" s="140">
        <f t="shared" si="62"/>
        <v>65937.299999999988</v>
      </c>
      <c r="Q2683" s="141" t="s">
        <v>12043</v>
      </c>
      <c r="R2683" s="89" t="s">
        <v>43872</v>
      </c>
      <c r="S2683" s="109">
        <v>591010000</v>
      </c>
      <c r="T2683" s="109">
        <v>30</v>
      </c>
    </row>
    <row r="2684" spans="2:20" ht="15" customHeight="1">
      <c r="B2684" s="210" t="s">
        <v>55661</v>
      </c>
      <c r="C2684" s="418" t="s">
        <v>44743</v>
      </c>
      <c r="D2684" s="135" t="s">
        <v>12050</v>
      </c>
      <c r="E2684" s="270" t="s">
        <v>43703</v>
      </c>
      <c r="F2684" s="270" t="s">
        <v>45720</v>
      </c>
      <c r="G2684" s="270" t="s">
        <v>43704</v>
      </c>
      <c r="H2684" s="270" t="s">
        <v>55619</v>
      </c>
      <c r="I2684" s="270" t="s">
        <v>43705</v>
      </c>
      <c r="J2684" s="135" t="s">
        <v>55662</v>
      </c>
      <c r="K2684" s="135" t="s">
        <v>55663</v>
      </c>
      <c r="L2684" s="210" t="s">
        <v>46142</v>
      </c>
      <c r="M2684" s="94" t="s">
        <v>43499</v>
      </c>
      <c r="N2684" s="97">
        <v>2</v>
      </c>
      <c r="O2684" s="325">
        <v>10729.16</v>
      </c>
      <c r="P2684" s="140">
        <f t="shared" si="62"/>
        <v>21458.32</v>
      </c>
      <c r="Q2684" s="141" t="s">
        <v>12043</v>
      </c>
      <c r="R2684" s="89" t="s">
        <v>43872</v>
      </c>
      <c r="S2684" s="109">
        <v>591010000</v>
      </c>
      <c r="T2684" s="109">
        <v>30</v>
      </c>
    </row>
    <row r="2685" spans="2:20" ht="15" customHeight="1">
      <c r="B2685" s="210" t="s">
        <v>55664</v>
      </c>
      <c r="C2685" s="418" t="s">
        <v>44743</v>
      </c>
      <c r="D2685" s="135" t="s">
        <v>12050</v>
      </c>
      <c r="E2685" s="270" t="s">
        <v>43703</v>
      </c>
      <c r="F2685" s="270" t="s">
        <v>45720</v>
      </c>
      <c r="G2685" s="270" t="s">
        <v>43704</v>
      </c>
      <c r="H2685" s="270" t="s">
        <v>55619</v>
      </c>
      <c r="I2685" s="270" t="s">
        <v>43705</v>
      </c>
      <c r="J2685" s="135" t="s">
        <v>55665</v>
      </c>
      <c r="K2685" s="135" t="s">
        <v>55666</v>
      </c>
      <c r="L2685" s="210" t="s">
        <v>46142</v>
      </c>
      <c r="M2685" s="94" t="s">
        <v>43499</v>
      </c>
      <c r="N2685" s="97">
        <v>5</v>
      </c>
      <c r="O2685" s="325">
        <v>43974.76</v>
      </c>
      <c r="P2685" s="140">
        <f t="shared" si="62"/>
        <v>219873.80000000002</v>
      </c>
      <c r="Q2685" s="141" t="s">
        <v>12043</v>
      </c>
      <c r="R2685" s="89" t="s">
        <v>43872</v>
      </c>
      <c r="S2685" s="109">
        <v>591010000</v>
      </c>
      <c r="T2685" s="109">
        <v>30</v>
      </c>
    </row>
    <row r="2686" spans="2:20" ht="15" customHeight="1">
      <c r="B2686" s="210" t="s">
        <v>55667</v>
      </c>
      <c r="C2686" s="418" t="s">
        <v>44743</v>
      </c>
      <c r="D2686" s="135" t="s">
        <v>12050</v>
      </c>
      <c r="E2686" s="270" t="s">
        <v>43707</v>
      </c>
      <c r="F2686" s="270" t="s">
        <v>55668</v>
      </c>
      <c r="G2686" s="270" t="s">
        <v>43709</v>
      </c>
      <c r="H2686" s="270" t="s">
        <v>55669</v>
      </c>
      <c r="I2686" s="270" t="s">
        <v>43711</v>
      </c>
      <c r="J2686" s="135" t="s">
        <v>55670</v>
      </c>
      <c r="K2686" s="135" t="s">
        <v>55671</v>
      </c>
      <c r="L2686" s="210" t="s">
        <v>46142</v>
      </c>
      <c r="M2686" s="94" t="s">
        <v>43499</v>
      </c>
      <c r="N2686" s="97">
        <v>20</v>
      </c>
      <c r="O2686" s="325">
        <v>425.14</v>
      </c>
      <c r="P2686" s="140">
        <f t="shared" si="62"/>
        <v>8502.7999999999993</v>
      </c>
      <c r="Q2686" s="141" t="s">
        <v>12043</v>
      </c>
      <c r="R2686" s="89" t="s">
        <v>43872</v>
      </c>
      <c r="S2686" s="109">
        <v>591010000</v>
      </c>
      <c r="T2686" s="109">
        <v>30</v>
      </c>
    </row>
    <row r="2687" spans="2:20" ht="15" customHeight="1">
      <c r="B2687" s="210" t="s">
        <v>55672</v>
      </c>
      <c r="C2687" s="418" t="s">
        <v>44743</v>
      </c>
      <c r="D2687" s="135" t="s">
        <v>12050</v>
      </c>
      <c r="E2687" s="270" t="s">
        <v>43707</v>
      </c>
      <c r="F2687" s="270" t="s">
        <v>55668</v>
      </c>
      <c r="G2687" s="270" t="s">
        <v>43709</v>
      </c>
      <c r="H2687" s="270" t="s">
        <v>55673</v>
      </c>
      <c r="I2687" s="270" t="s">
        <v>43711</v>
      </c>
      <c r="J2687" s="135" t="s">
        <v>55674</v>
      </c>
      <c r="K2687" s="135" t="s">
        <v>55675</v>
      </c>
      <c r="L2687" s="210" t="s">
        <v>46142</v>
      </c>
      <c r="M2687" s="94" t="s">
        <v>43499</v>
      </c>
      <c r="N2687" s="97">
        <v>100</v>
      </c>
      <c r="O2687" s="325">
        <v>108.99</v>
      </c>
      <c r="P2687" s="140">
        <f t="shared" si="62"/>
        <v>10899</v>
      </c>
      <c r="Q2687" s="141" t="s">
        <v>12043</v>
      </c>
      <c r="R2687" s="89" t="s">
        <v>43872</v>
      </c>
      <c r="S2687" s="109">
        <v>591010000</v>
      </c>
      <c r="T2687" s="109">
        <v>30</v>
      </c>
    </row>
    <row r="2688" spans="2:20" ht="15" customHeight="1">
      <c r="B2688" s="210" t="s">
        <v>55676</v>
      </c>
      <c r="C2688" s="418" t="s">
        <v>44743</v>
      </c>
      <c r="D2688" s="135" t="s">
        <v>12050</v>
      </c>
      <c r="E2688" s="270" t="s">
        <v>55677</v>
      </c>
      <c r="F2688" s="270" t="s">
        <v>45720</v>
      </c>
      <c r="G2688" s="270" t="s">
        <v>43704</v>
      </c>
      <c r="H2688" s="270" t="s">
        <v>55678</v>
      </c>
      <c r="I2688" s="270" t="s">
        <v>55679</v>
      </c>
      <c r="J2688" s="135" t="s">
        <v>55680</v>
      </c>
      <c r="K2688" s="135" t="s">
        <v>55681</v>
      </c>
      <c r="L2688" s="210" t="s">
        <v>46142</v>
      </c>
      <c r="M2688" s="94" t="s">
        <v>43499</v>
      </c>
      <c r="N2688" s="97">
        <v>20</v>
      </c>
      <c r="O2688" s="325">
        <v>15520.71</v>
      </c>
      <c r="P2688" s="140">
        <f t="shared" si="62"/>
        <v>310414.19999999995</v>
      </c>
      <c r="Q2688" s="141" t="s">
        <v>12043</v>
      </c>
      <c r="R2688" s="89" t="s">
        <v>43872</v>
      </c>
      <c r="S2688" s="109">
        <v>591010000</v>
      </c>
      <c r="T2688" s="109">
        <v>30</v>
      </c>
    </row>
    <row r="2689" spans="2:20" ht="15" customHeight="1">
      <c r="B2689" s="210" t="s">
        <v>55682</v>
      </c>
      <c r="C2689" s="418" t="s">
        <v>44743</v>
      </c>
      <c r="D2689" s="135" t="s">
        <v>12050</v>
      </c>
      <c r="E2689" s="270" t="s">
        <v>46800</v>
      </c>
      <c r="F2689" s="270" t="s">
        <v>55683</v>
      </c>
      <c r="G2689" s="270" t="s">
        <v>46802</v>
      </c>
      <c r="H2689" s="270" t="s">
        <v>55684</v>
      </c>
      <c r="I2689" s="270" t="s">
        <v>46804</v>
      </c>
      <c r="J2689" s="401" t="s">
        <v>55685</v>
      </c>
      <c r="K2689" s="285" t="s">
        <v>55685</v>
      </c>
      <c r="L2689" s="210" t="s">
        <v>45700</v>
      </c>
      <c r="M2689" s="78" t="s">
        <v>43499</v>
      </c>
      <c r="N2689" s="97">
        <v>3</v>
      </c>
      <c r="O2689" s="91">
        <v>17000</v>
      </c>
      <c r="P2689" s="140">
        <f t="shared" si="62"/>
        <v>51000</v>
      </c>
      <c r="Q2689" s="89" t="s">
        <v>12043</v>
      </c>
      <c r="R2689" s="89" t="s">
        <v>43872</v>
      </c>
      <c r="S2689" s="109">
        <v>591010000</v>
      </c>
      <c r="T2689" s="119">
        <v>50</v>
      </c>
    </row>
    <row r="2690" spans="2:20" ht="15" customHeight="1">
      <c r="B2690" s="210" t="s">
        <v>55686</v>
      </c>
      <c r="C2690" s="418" t="s">
        <v>44743</v>
      </c>
      <c r="D2690" s="135" t="s">
        <v>12050</v>
      </c>
      <c r="E2690" s="270" t="s">
        <v>55687</v>
      </c>
      <c r="F2690" s="270" t="s">
        <v>43582</v>
      </c>
      <c r="G2690" s="270" t="s">
        <v>47418</v>
      </c>
      <c r="H2690" s="270" t="s">
        <v>47381</v>
      </c>
      <c r="I2690" s="270" t="s">
        <v>48387</v>
      </c>
      <c r="J2690" s="135"/>
      <c r="K2690" s="135"/>
      <c r="L2690" s="210" t="s">
        <v>45700</v>
      </c>
      <c r="M2690" s="78" t="s">
        <v>43499</v>
      </c>
      <c r="N2690" s="97">
        <v>3</v>
      </c>
      <c r="O2690" s="91">
        <v>21700</v>
      </c>
      <c r="P2690" s="140">
        <f t="shared" si="62"/>
        <v>65100</v>
      </c>
      <c r="Q2690" s="89" t="s">
        <v>12043</v>
      </c>
      <c r="R2690" s="89" t="s">
        <v>43872</v>
      </c>
      <c r="S2690" s="109">
        <v>591010000</v>
      </c>
      <c r="T2690" s="119">
        <v>50</v>
      </c>
    </row>
    <row r="2691" spans="2:20" ht="15" customHeight="1">
      <c r="B2691" s="210" t="s">
        <v>55688</v>
      </c>
      <c r="C2691" s="418" t="s">
        <v>44743</v>
      </c>
      <c r="D2691" s="135" t="s">
        <v>12050</v>
      </c>
      <c r="E2691" s="270" t="s">
        <v>55689</v>
      </c>
      <c r="F2691" s="270" t="s">
        <v>55690</v>
      </c>
      <c r="G2691" s="270" t="s">
        <v>51364</v>
      </c>
      <c r="H2691" s="270" t="s">
        <v>55691</v>
      </c>
      <c r="I2691" s="270" t="s">
        <v>55692</v>
      </c>
      <c r="J2691" s="135"/>
      <c r="K2691" s="135"/>
      <c r="L2691" s="210" t="s">
        <v>45700</v>
      </c>
      <c r="M2691" s="78" t="s">
        <v>43499</v>
      </c>
      <c r="N2691" s="97">
        <v>3</v>
      </c>
      <c r="O2691" s="91">
        <v>5300</v>
      </c>
      <c r="P2691" s="140">
        <f t="shared" si="62"/>
        <v>15900</v>
      </c>
      <c r="Q2691" s="89" t="s">
        <v>12043</v>
      </c>
      <c r="R2691" s="89" t="s">
        <v>43872</v>
      </c>
      <c r="S2691" s="109">
        <v>591010000</v>
      </c>
      <c r="T2691" s="119">
        <v>50</v>
      </c>
    </row>
    <row r="2692" spans="2:20" ht="15" customHeight="1">
      <c r="B2692" s="210" t="s">
        <v>55693</v>
      </c>
      <c r="C2692" s="418" t="s">
        <v>44743</v>
      </c>
      <c r="D2692" s="135" t="s">
        <v>12050</v>
      </c>
      <c r="E2692" s="270" t="s">
        <v>50806</v>
      </c>
      <c r="F2692" s="270" t="s">
        <v>52303</v>
      </c>
      <c r="G2692" s="270" t="s">
        <v>44466</v>
      </c>
      <c r="H2692" s="270" t="s">
        <v>55694</v>
      </c>
      <c r="I2692" s="270" t="s">
        <v>50808</v>
      </c>
      <c r="J2692" s="135" t="s">
        <v>55695</v>
      </c>
      <c r="K2692" s="135" t="s">
        <v>55696</v>
      </c>
      <c r="L2692" s="210" t="s">
        <v>45700</v>
      </c>
      <c r="M2692" s="78" t="s">
        <v>43499</v>
      </c>
      <c r="N2692" s="97">
        <v>30</v>
      </c>
      <c r="O2692" s="91">
        <v>2300</v>
      </c>
      <c r="P2692" s="140">
        <f t="shared" si="62"/>
        <v>69000</v>
      </c>
      <c r="Q2692" s="89" t="s">
        <v>12043</v>
      </c>
      <c r="R2692" s="89" t="s">
        <v>43872</v>
      </c>
      <c r="S2692" s="109">
        <v>591010000</v>
      </c>
      <c r="T2692" s="119">
        <v>50</v>
      </c>
    </row>
    <row r="2693" spans="2:20" ht="15" customHeight="1">
      <c r="B2693" s="210" t="s">
        <v>55697</v>
      </c>
      <c r="C2693" s="418" t="s">
        <v>44743</v>
      </c>
      <c r="D2693" s="135" t="s">
        <v>12050</v>
      </c>
      <c r="E2693" s="270" t="s">
        <v>43703</v>
      </c>
      <c r="F2693" s="270" t="s">
        <v>45720</v>
      </c>
      <c r="G2693" s="270" t="s">
        <v>43704</v>
      </c>
      <c r="H2693" s="270" t="s">
        <v>45821</v>
      </c>
      <c r="I2693" s="270" t="s">
        <v>43705</v>
      </c>
      <c r="J2693" s="135" t="s">
        <v>55698</v>
      </c>
      <c r="K2693" s="135" t="s">
        <v>55699</v>
      </c>
      <c r="L2693" s="210" t="s">
        <v>45700</v>
      </c>
      <c r="M2693" s="78" t="s">
        <v>43499</v>
      </c>
      <c r="N2693" s="97">
        <v>30</v>
      </c>
      <c r="O2693" s="91">
        <v>580</v>
      </c>
      <c r="P2693" s="140">
        <f t="shared" si="62"/>
        <v>17400</v>
      </c>
      <c r="Q2693" s="89" t="s">
        <v>12043</v>
      </c>
      <c r="R2693" s="89" t="s">
        <v>43872</v>
      </c>
      <c r="S2693" s="109">
        <v>591010000</v>
      </c>
      <c r="T2693" s="119">
        <v>50</v>
      </c>
    </row>
    <row r="2694" spans="2:20" ht="15" customHeight="1">
      <c r="B2694" s="210" t="s">
        <v>55700</v>
      </c>
      <c r="C2694" s="418" t="s">
        <v>44743</v>
      </c>
      <c r="D2694" s="135" t="s">
        <v>12050</v>
      </c>
      <c r="E2694" s="270" t="s">
        <v>55701</v>
      </c>
      <c r="F2694" s="270" t="s">
        <v>55702</v>
      </c>
      <c r="G2694" s="270" t="s">
        <v>55703</v>
      </c>
      <c r="H2694" s="270" t="s">
        <v>55704</v>
      </c>
      <c r="I2694" s="270" t="s">
        <v>55705</v>
      </c>
      <c r="J2694" s="270"/>
      <c r="K2694" s="270"/>
      <c r="L2694" s="210" t="s">
        <v>45700</v>
      </c>
      <c r="M2694" s="78" t="s">
        <v>43499</v>
      </c>
      <c r="N2694" s="97">
        <v>1</v>
      </c>
      <c r="O2694" s="91">
        <v>49000</v>
      </c>
      <c r="P2694" s="140">
        <f t="shared" si="62"/>
        <v>49000</v>
      </c>
      <c r="Q2694" s="89" t="s">
        <v>12043</v>
      </c>
      <c r="R2694" s="89" t="s">
        <v>43872</v>
      </c>
      <c r="S2694" s="109">
        <v>591010000</v>
      </c>
      <c r="T2694" s="119">
        <v>50</v>
      </c>
    </row>
    <row r="2695" spans="2:20" ht="15" customHeight="1">
      <c r="B2695" s="210" t="s">
        <v>55706</v>
      </c>
      <c r="C2695" s="418" t="s">
        <v>44743</v>
      </c>
      <c r="D2695" s="135" t="s">
        <v>12050</v>
      </c>
      <c r="E2695" s="270" t="s">
        <v>51362</v>
      </c>
      <c r="F2695" s="270" t="s">
        <v>55690</v>
      </c>
      <c r="G2695" s="270" t="s">
        <v>51364</v>
      </c>
      <c r="H2695" s="270" t="s">
        <v>55707</v>
      </c>
      <c r="I2695" s="270" t="s">
        <v>51366</v>
      </c>
      <c r="J2695" s="135"/>
      <c r="K2695" s="135"/>
      <c r="L2695" s="210" t="s">
        <v>45700</v>
      </c>
      <c r="M2695" s="103" t="s">
        <v>48376</v>
      </c>
      <c r="N2695" s="97">
        <v>3</v>
      </c>
      <c r="O2695" s="91">
        <v>108000</v>
      </c>
      <c r="P2695" s="140">
        <f t="shared" ref="P2695:P2758" si="63">IFERROR(N2695*O2695,0)</f>
        <v>324000</v>
      </c>
      <c r="Q2695" s="89" t="s">
        <v>12043</v>
      </c>
      <c r="R2695" s="89" t="s">
        <v>43872</v>
      </c>
      <c r="S2695" s="109">
        <v>591010000</v>
      </c>
      <c r="T2695" s="119">
        <v>50</v>
      </c>
    </row>
    <row r="2696" spans="2:20" ht="15" customHeight="1">
      <c r="B2696" s="210" t="s">
        <v>55708</v>
      </c>
      <c r="C2696" s="418" t="s">
        <v>44743</v>
      </c>
      <c r="D2696" s="135" t="s">
        <v>12050</v>
      </c>
      <c r="E2696" s="270" t="s">
        <v>51480</v>
      </c>
      <c r="F2696" s="270" t="s">
        <v>55709</v>
      </c>
      <c r="G2696" s="270" t="s">
        <v>51482</v>
      </c>
      <c r="H2696" s="270" t="s">
        <v>55710</v>
      </c>
      <c r="I2696" s="270" t="s">
        <v>51484</v>
      </c>
      <c r="J2696" s="270" t="s">
        <v>55711</v>
      </c>
      <c r="K2696" s="270" t="s">
        <v>55711</v>
      </c>
      <c r="L2696" s="210" t="s">
        <v>45700</v>
      </c>
      <c r="M2696" s="78" t="s">
        <v>43499</v>
      </c>
      <c r="N2696" s="97">
        <v>3</v>
      </c>
      <c r="O2696" s="91">
        <v>28500</v>
      </c>
      <c r="P2696" s="140">
        <f t="shared" si="63"/>
        <v>85500</v>
      </c>
      <c r="Q2696" s="89" t="s">
        <v>12043</v>
      </c>
      <c r="R2696" s="89" t="s">
        <v>43872</v>
      </c>
      <c r="S2696" s="109">
        <v>591010000</v>
      </c>
      <c r="T2696" s="119">
        <v>50</v>
      </c>
    </row>
    <row r="2697" spans="2:20" ht="15" customHeight="1">
      <c r="B2697" s="210" t="s">
        <v>55712</v>
      </c>
      <c r="C2697" s="418" t="s">
        <v>44743</v>
      </c>
      <c r="D2697" s="135" t="s">
        <v>12050</v>
      </c>
      <c r="E2697" s="270" t="s">
        <v>55713</v>
      </c>
      <c r="F2697" s="270" t="s">
        <v>55714</v>
      </c>
      <c r="G2697" s="270" t="s">
        <v>55715</v>
      </c>
      <c r="H2697" s="270" t="s">
        <v>55716</v>
      </c>
      <c r="I2697" s="270" t="s">
        <v>55717</v>
      </c>
      <c r="J2697" s="135" t="s">
        <v>55718</v>
      </c>
      <c r="K2697" s="135" t="s">
        <v>55718</v>
      </c>
      <c r="L2697" s="210" t="s">
        <v>45700</v>
      </c>
      <c r="M2697" s="78" t="s">
        <v>43499</v>
      </c>
      <c r="N2697" s="97">
        <v>1</v>
      </c>
      <c r="O2697" s="91">
        <v>240500</v>
      </c>
      <c r="P2697" s="140">
        <f t="shared" si="63"/>
        <v>240500</v>
      </c>
      <c r="Q2697" s="89" t="s">
        <v>12043</v>
      </c>
      <c r="R2697" s="89" t="s">
        <v>43872</v>
      </c>
      <c r="S2697" s="109">
        <v>591010000</v>
      </c>
      <c r="T2697" s="119">
        <v>50</v>
      </c>
    </row>
    <row r="2698" spans="2:20" ht="15" customHeight="1">
      <c r="B2698" s="210" t="s">
        <v>55719</v>
      </c>
      <c r="C2698" s="418" t="s">
        <v>44743</v>
      </c>
      <c r="D2698" s="135" t="s">
        <v>12050</v>
      </c>
      <c r="E2698" s="270" t="s">
        <v>55689</v>
      </c>
      <c r="F2698" s="270" t="s">
        <v>55690</v>
      </c>
      <c r="G2698" s="270" t="s">
        <v>51364</v>
      </c>
      <c r="H2698" s="270" t="s">
        <v>55720</v>
      </c>
      <c r="I2698" s="270" t="s">
        <v>55692</v>
      </c>
      <c r="J2698" s="135"/>
      <c r="K2698" s="135"/>
      <c r="L2698" s="210" t="s">
        <v>45700</v>
      </c>
      <c r="M2698" s="78" t="s">
        <v>43499</v>
      </c>
      <c r="N2698" s="97">
        <v>1</v>
      </c>
      <c r="O2698" s="91">
        <v>17300</v>
      </c>
      <c r="P2698" s="140">
        <f t="shared" si="63"/>
        <v>17300</v>
      </c>
      <c r="Q2698" s="89" t="s">
        <v>12043</v>
      </c>
      <c r="R2698" s="89" t="s">
        <v>43872</v>
      </c>
      <c r="S2698" s="109">
        <v>591010000</v>
      </c>
      <c r="T2698" s="119">
        <v>50</v>
      </c>
    </row>
    <row r="2699" spans="2:20" ht="15" customHeight="1">
      <c r="B2699" s="210" t="s">
        <v>55721</v>
      </c>
      <c r="C2699" s="210" t="s">
        <v>44743</v>
      </c>
      <c r="D2699" s="135" t="s">
        <v>12050</v>
      </c>
      <c r="E2699" s="270" t="s">
        <v>48667</v>
      </c>
      <c r="F2699" s="270" t="s">
        <v>55722</v>
      </c>
      <c r="G2699" s="270" t="s">
        <v>48669</v>
      </c>
      <c r="H2699" s="270" t="s">
        <v>48670</v>
      </c>
      <c r="I2699" s="270" t="s">
        <v>48671</v>
      </c>
      <c r="J2699" s="321" t="s">
        <v>55723</v>
      </c>
      <c r="K2699" s="321" t="s">
        <v>55724</v>
      </c>
      <c r="L2699" s="210" t="s">
        <v>45700</v>
      </c>
      <c r="M2699" s="103" t="s">
        <v>43499</v>
      </c>
      <c r="N2699" s="326">
        <v>4</v>
      </c>
      <c r="O2699" s="235">
        <f>40000*5.96</f>
        <v>238400</v>
      </c>
      <c r="P2699" s="107">
        <f t="shared" si="63"/>
        <v>953600</v>
      </c>
      <c r="Q2699" s="141" t="s">
        <v>12043</v>
      </c>
      <c r="R2699" s="119" t="s">
        <v>55725</v>
      </c>
      <c r="S2699" s="119">
        <v>591010000</v>
      </c>
      <c r="T2699" s="119">
        <v>100</v>
      </c>
    </row>
    <row r="2700" spans="2:20" ht="15" customHeight="1">
      <c r="B2700" s="210" t="s">
        <v>55726</v>
      </c>
      <c r="C2700" s="210" t="s">
        <v>44743</v>
      </c>
      <c r="D2700" s="135" t="s">
        <v>12050</v>
      </c>
      <c r="E2700" s="270" t="s">
        <v>48667</v>
      </c>
      <c r="F2700" s="270" t="s">
        <v>55722</v>
      </c>
      <c r="G2700" s="270" t="s">
        <v>48669</v>
      </c>
      <c r="H2700" s="270" t="s">
        <v>55727</v>
      </c>
      <c r="I2700" s="270" t="s">
        <v>48671</v>
      </c>
      <c r="J2700" s="321" t="s">
        <v>55728</v>
      </c>
      <c r="K2700" s="321" t="s">
        <v>55729</v>
      </c>
      <c r="L2700" s="210" t="s">
        <v>45700</v>
      </c>
      <c r="M2700" s="103" t="s">
        <v>43499</v>
      </c>
      <c r="N2700" s="326">
        <v>4</v>
      </c>
      <c r="O2700" s="235">
        <f>239000*5.96</f>
        <v>1424440</v>
      </c>
      <c r="P2700" s="107">
        <f t="shared" si="63"/>
        <v>5697760</v>
      </c>
      <c r="Q2700" s="141" t="s">
        <v>12043</v>
      </c>
      <c r="R2700" s="119" t="s">
        <v>55725</v>
      </c>
      <c r="S2700" s="119">
        <v>591010000</v>
      </c>
      <c r="T2700" s="119">
        <v>100</v>
      </c>
    </row>
    <row r="2701" spans="2:20" ht="15" customHeight="1">
      <c r="B2701" s="210" t="s">
        <v>55730</v>
      </c>
      <c r="C2701" s="210" t="s">
        <v>44743</v>
      </c>
      <c r="D2701" s="135" t="s">
        <v>12050</v>
      </c>
      <c r="E2701" s="270" t="s">
        <v>55731</v>
      </c>
      <c r="F2701" s="270" t="s">
        <v>45717</v>
      </c>
      <c r="G2701" s="270" t="s">
        <v>43755</v>
      </c>
      <c r="H2701" s="270" t="s">
        <v>55732</v>
      </c>
      <c r="I2701" s="270" t="s">
        <v>55733</v>
      </c>
      <c r="J2701" s="135" t="s">
        <v>55734</v>
      </c>
      <c r="K2701" s="135" t="s">
        <v>55735</v>
      </c>
      <c r="L2701" s="210" t="s">
        <v>45700</v>
      </c>
      <c r="M2701" s="98" t="s">
        <v>44468</v>
      </c>
      <c r="N2701" s="234">
        <v>0.12</v>
      </c>
      <c r="O2701" s="235">
        <v>5650000</v>
      </c>
      <c r="P2701" s="107">
        <f t="shared" si="63"/>
        <v>678000</v>
      </c>
      <c r="Q2701" s="141" t="s">
        <v>12043</v>
      </c>
      <c r="R2701" s="119" t="s">
        <v>43540</v>
      </c>
      <c r="S2701" s="119">
        <v>591010000</v>
      </c>
      <c r="T2701" s="119">
        <v>100</v>
      </c>
    </row>
    <row r="2702" spans="2:20" ht="15" customHeight="1">
      <c r="B2702" s="210" t="s">
        <v>55736</v>
      </c>
      <c r="C2702" s="210" t="s">
        <v>44743</v>
      </c>
      <c r="D2702" s="135" t="s">
        <v>12050</v>
      </c>
      <c r="E2702" s="270" t="s">
        <v>55737</v>
      </c>
      <c r="F2702" s="270" t="s">
        <v>55738</v>
      </c>
      <c r="G2702" s="270" t="s">
        <v>55739</v>
      </c>
      <c r="H2702" s="270" t="s">
        <v>55740</v>
      </c>
      <c r="I2702" s="270" t="s">
        <v>55741</v>
      </c>
      <c r="J2702" s="135" t="s">
        <v>55742</v>
      </c>
      <c r="K2702" s="135" t="s">
        <v>55743</v>
      </c>
      <c r="L2702" s="210" t="s">
        <v>45700</v>
      </c>
      <c r="M2702" s="103" t="s">
        <v>43871</v>
      </c>
      <c r="N2702" s="107">
        <v>50</v>
      </c>
      <c r="O2702" s="107">
        <v>15200</v>
      </c>
      <c r="P2702" s="107">
        <f t="shared" si="63"/>
        <v>760000</v>
      </c>
      <c r="Q2702" s="141" t="s">
        <v>12043</v>
      </c>
      <c r="R2702" s="119" t="s">
        <v>44901</v>
      </c>
      <c r="S2702" s="119">
        <v>591010000</v>
      </c>
      <c r="T2702" s="119">
        <v>50</v>
      </c>
    </row>
    <row r="2703" spans="2:20" ht="15" customHeight="1">
      <c r="B2703" s="210" t="s">
        <v>55744</v>
      </c>
      <c r="C2703" s="210" t="s">
        <v>44743</v>
      </c>
      <c r="D2703" s="135" t="s">
        <v>12050</v>
      </c>
      <c r="E2703" s="135" t="s">
        <v>44768</v>
      </c>
      <c r="F2703" s="135" t="s">
        <v>44769</v>
      </c>
      <c r="G2703" s="135" t="s">
        <v>44852</v>
      </c>
      <c r="H2703" s="135" t="s">
        <v>55745</v>
      </c>
      <c r="I2703" s="135" t="s">
        <v>44855</v>
      </c>
      <c r="J2703" s="135" t="s">
        <v>55746</v>
      </c>
      <c r="K2703" s="135" t="s">
        <v>55746</v>
      </c>
      <c r="L2703" s="210" t="s">
        <v>45700</v>
      </c>
      <c r="M2703" s="94" t="s">
        <v>43499</v>
      </c>
      <c r="N2703" s="97">
        <v>1</v>
      </c>
      <c r="O2703" s="91">
        <v>462700</v>
      </c>
      <c r="P2703" s="107">
        <f t="shared" si="63"/>
        <v>462700</v>
      </c>
      <c r="Q2703" s="89" t="s">
        <v>12043</v>
      </c>
      <c r="R2703" s="89" t="s">
        <v>43540</v>
      </c>
      <c r="S2703" s="109">
        <v>591010000</v>
      </c>
      <c r="T2703" s="109">
        <v>100</v>
      </c>
    </row>
    <row r="2704" spans="2:20" ht="15" customHeight="1">
      <c r="B2704" s="210" t="s">
        <v>55747</v>
      </c>
      <c r="C2704" s="210" t="s">
        <v>44743</v>
      </c>
      <c r="D2704" s="135" t="s">
        <v>12050</v>
      </c>
      <c r="E2704" s="270" t="s">
        <v>55748</v>
      </c>
      <c r="F2704" s="270" t="s">
        <v>55749</v>
      </c>
      <c r="G2704" s="270" t="s">
        <v>55750</v>
      </c>
      <c r="H2704" s="270" t="s">
        <v>55751</v>
      </c>
      <c r="I2704" s="270" t="s">
        <v>55752</v>
      </c>
      <c r="J2704" s="270" t="s">
        <v>55753</v>
      </c>
      <c r="K2704" s="270" t="s">
        <v>55754</v>
      </c>
      <c r="L2704" s="210" t="s">
        <v>45700</v>
      </c>
      <c r="M2704" s="94" t="s">
        <v>43499</v>
      </c>
      <c r="N2704" s="97">
        <v>1</v>
      </c>
      <c r="O2704" s="91">
        <v>35850</v>
      </c>
      <c r="P2704" s="107">
        <f t="shared" si="63"/>
        <v>35850</v>
      </c>
      <c r="Q2704" s="89" t="s">
        <v>12043</v>
      </c>
      <c r="R2704" s="89" t="s">
        <v>43540</v>
      </c>
      <c r="S2704" s="109">
        <v>591010000</v>
      </c>
      <c r="T2704" s="109">
        <v>100</v>
      </c>
    </row>
    <row r="2705" spans="2:20" ht="15" customHeight="1">
      <c r="B2705" s="210" t="s">
        <v>55755</v>
      </c>
      <c r="C2705" s="210" t="s">
        <v>44743</v>
      </c>
      <c r="D2705" s="135" t="s">
        <v>12050</v>
      </c>
      <c r="E2705" s="135" t="s">
        <v>55756</v>
      </c>
      <c r="F2705" s="135" t="s">
        <v>55757</v>
      </c>
      <c r="G2705" s="135" t="s">
        <v>48346</v>
      </c>
      <c r="H2705" s="135" t="s">
        <v>55758</v>
      </c>
      <c r="I2705" s="135" t="s">
        <v>55759</v>
      </c>
      <c r="J2705" s="135" t="s">
        <v>55760</v>
      </c>
      <c r="K2705" s="135" t="s">
        <v>55761</v>
      </c>
      <c r="L2705" s="210" t="s">
        <v>45700</v>
      </c>
      <c r="M2705" s="94" t="s">
        <v>43499</v>
      </c>
      <c r="N2705" s="97">
        <v>1</v>
      </c>
      <c r="O2705" s="91">
        <v>1982000</v>
      </c>
      <c r="P2705" s="107">
        <f t="shared" si="63"/>
        <v>1982000</v>
      </c>
      <c r="Q2705" s="89" t="s">
        <v>12043</v>
      </c>
      <c r="R2705" s="89" t="s">
        <v>49209</v>
      </c>
      <c r="S2705" s="109">
        <v>591010000</v>
      </c>
      <c r="T2705" s="109">
        <v>50</v>
      </c>
    </row>
    <row r="2706" spans="2:20" ht="15" customHeight="1">
      <c r="B2706" s="135" t="s">
        <v>55762</v>
      </c>
      <c r="C2706" s="210" t="s">
        <v>44743</v>
      </c>
      <c r="D2706" s="135" t="s">
        <v>12050</v>
      </c>
      <c r="E2706" s="270" t="s">
        <v>46955</v>
      </c>
      <c r="F2706" s="270" t="s">
        <v>55763</v>
      </c>
      <c r="G2706" s="404" t="s">
        <v>46956</v>
      </c>
      <c r="H2706" s="270" t="s">
        <v>55764</v>
      </c>
      <c r="I2706" s="270" t="s">
        <v>46958</v>
      </c>
      <c r="J2706" s="135" t="s">
        <v>55765</v>
      </c>
      <c r="K2706" s="135" t="s">
        <v>55765</v>
      </c>
      <c r="L2706" s="210" t="s">
        <v>45700</v>
      </c>
      <c r="M2706" s="87" t="s">
        <v>44419</v>
      </c>
      <c r="N2706" s="115">
        <v>5</v>
      </c>
      <c r="O2706" s="115">
        <v>201</v>
      </c>
      <c r="P2706" s="107">
        <f t="shared" si="63"/>
        <v>1005</v>
      </c>
      <c r="Q2706" s="89" t="s">
        <v>12043</v>
      </c>
      <c r="R2706" s="89" t="s">
        <v>43500</v>
      </c>
      <c r="S2706" s="109">
        <v>591010000</v>
      </c>
      <c r="T2706" s="109">
        <v>100</v>
      </c>
    </row>
    <row r="2707" spans="2:20" ht="15" customHeight="1">
      <c r="B2707" s="135" t="s">
        <v>55766</v>
      </c>
      <c r="C2707" s="210" t="s">
        <v>44743</v>
      </c>
      <c r="D2707" s="135" t="s">
        <v>12050</v>
      </c>
      <c r="E2707" s="270" t="s">
        <v>46955</v>
      </c>
      <c r="F2707" s="270" t="s">
        <v>55763</v>
      </c>
      <c r="G2707" s="270" t="s">
        <v>46956</v>
      </c>
      <c r="H2707" s="270" t="s">
        <v>55764</v>
      </c>
      <c r="I2707" s="270" t="s">
        <v>46958</v>
      </c>
      <c r="J2707" s="135" t="s">
        <v>55767</v>
      </c>
      <c r="K2707" s="135" t="s">
        <v>55767</v>
      </c>
      <c r="L2707" s="210" t="s">
        <v>45700</v>
      </c>
      <c r="M2707" s="87" t="s">
        <v>44419</v>
      </c>
      <c r="N2707" s="250">
        <v>50</v>
      </c>
      <c r="O2707" s="115">
        <v>201</v>
      </c>
      <c r="P2707" s="107">
        <f t="shared" si="63"/>
        <v>10050</v>
      </c>
      <c r="Q2707" s="89" t="s">
        <v>12043</v>
      </c>
      <c r="R2707" s="89" t="s">
        <v>43500</v>
      </c>
      <c r="S2707" s="109">
        <v>591010000</v>
      </c>
      <c r="T2707" s="109">
        <v>100</v>
      </c>
    </row>
    <row r="2708" spans="2:20" ht="15" customHeight="1">
      <c r="B2708" s="135" t="s">
        <v>55768</v>
      </c>
      <c r="C2708" s="210" t="s">
        <v>44743</v>
      </c>
      <c r="D2708" s="135" t="s">
        <v>12050</v>
      </c>
      <c r="E2708" s="135" t="s">
        <v>55769</v>
      </c>
      <c r="F2708" s="135" t="s">
        <v>55770</v>
      </c>
      <c r="G2708" s="135" t="s">
        <v>55771</v>
      </c>
      <c r="H2708" s="135" t="s">
        <v>55772</v>
      </c>
      <c r="I2708" s="270" t="s">
        <v>55773</v>
      </c>
      <c r="J2708" s="135" t="s">
        <v>55774</v>
      </c>
      <c r="K2708" s="135" t="s">
        <v>55774</v>
      </c>
      <c r="L2708" s="210" t="s">
        <v>45700</v>
      </c>
      <c r="M2708" s="87" t="s">
        <v>43499</v>
      </c>
      <c r="N2708" s="250">
        <v>4100</v>
      </c>
      <c r="O2708" s="115">
        <v>25</v>
      </c>
      <c r="P2708" s="107">
        <f t="shared" si="63"/>
        <v>102500</v>
      </c>
      <c r="Q2708" s="89" t="s">
        <v>12043</v>
      </c>
      <c r="R2708" s="89" t="s">
        <v>43500</v>
      </c>
      <c r="S2708" s="109">
        <v>591010000</v>
      </c>
      <c r="T2708" s="109">
        <v>100</v>
      </c>
    </row>
    <row r="2709" spans="2:20" ht="15" customHeight="1">
      <c r="B2709" s="135" t="s">
        <v>55775</v>
      </c>
      <c r="C2709" s="210" t="s">
        <v>44743</v>
      </c>
      <c r="D2709" s="135" t="s">
        <v>12050</v>
      </c>
      <c r="E2709" s="135" t="s">
        <v>55769</v>
      </c>
      <c r="F2709" s="135" t="s">
        <v>55770</v>
      </c>
      <c r="G2709" s="135" t="s">
        <v>55771</v>
      </c>
      <c r="H2709" s="135" t="s">
        <v>55776</v>
      </c>
      <c r="I2709" s="270" t="s">
        <v>55773</v>
      </c>
      <c r="J2709" s="135" t="s">
        <v>55777</v>
      </c>
      <c r="K2709" s="135" t="s">
        <v>55777</v>
      </c>
      <c r="L2709" s="210" t="s">
        <v>45700</v>
      </c>
      <c r="M2709" s="87" t="s">
        <v>43499</v>
      </c>
      <c r="N2709" s="250">
        <v>480</v>
      </c>
      <c r="O2709" s="115">
        <v>21</v>
      </c>
      <c r="P2709" s="107">
        <f t="shared" si="63"/>
        <v>10080</v>
      </c>
      <c r="Q2709" s="89" t="s">
        <v>12043</v>
      </c>
      <c r="R2709" s="89" t="s">
        <v>43500</v>
      </c>
      <c r="S2709" s="109">
        <v>591010000</v>
      </c>
      <c r="T2709" s="109">
        <v>100</v>
      </c>
    </row>
    <row r="2710" spans="2:20" ht="15" customHeight="1">
      <c r="B2710" s="135" t="s">
        <v>55778</v>
      </c>
      <c r="C2710" s="210" t="s">
        <v>44743</v>
      </c>
      <c r="D2710" s="135" t="s">
        <v>12050</v>
      </c>
      <c r="E2710" s="135" t="s">
        <v>55769</v>
      </c>
      <c r="F2710" s="135" t="s">
        <v>55770</v>
      </c>
      <c r="G2710" s="135" t="s">
        <v>55771</v>
      </c>
      <c r="H2710" s="135" t="s">
        <v>55776</v>
      </c>
      <c r="I2710" s="270" t="s">
        <v>55773</v>
      </c>
      <c r="J2710" s="135" t="s">
        <v>55779</v>
      </c>
      <c r="K2710" s="135" t="s">
        <v>55779</v>
      </c>
      <c r="L2710" s="210" t="s">
        <v>45700</v>
      </c>
      <c r="M2710" s="87" t="s">
        <v>43499</v>
      </c>
      <c r="N2710" s="250">
        <v>500</v>
      </c>
      <c r="O2710" s="115">
        <v>28</v>
      </c>
      <c r="P2710" s="107">
        <f t="shared" si="63"/>
        <v>14000</v>
      </c>
      <c r="Q2710" s="89" t="s">
        <v>12043</v>
      </c>
      <c r="R2710" s="89" t="s">
        <v>43500</v>
      </c>
      <c r="S2710" s="109">
        <v>591010000</v>
      </c>
      <c r="T2710" s="109">
        <v>100</v>
      </c>
    </row>
    <row r="2711" spans="2:20" ht="15" customHeight="1">
      <c r="B2711" s="210" t="s">
        <v>55780</v>
      </c>
      <c r="C2711" s="210" t="s">
        <v>44743</v>
      </c>
      <c r="D2711" s="90" t="s">
        <v>12050</v>
      </c>
      <c r="E2711" s="270" t="s">
        <v>55781</v>
      </c>
      <c r="F2711" s="270" t="s">
        <v>55782</v>
      </c>
      <c r="G2711" s="270" t="s">
        <v>55782</v>
      </c>
      <c r="H2711" s="270" t="s">
        <v>55783</v>
      </c>
      <c r="I2711" s="270" t="s">
        <v>55784</v>
      </c>
      <c r="J2711" s="135" t="s">
        <v>55785</v>
      </c>
      <c r="K2711" s="135" t="s">
        <v>55785</v>
      </c>
      <c r="L2711" s="210" t="s">
        <v>45700</v>
      </c>
      <c r="M2711" s="237" t="s">
        <v>43871</v>
      </c>
      <c r="N2711" s="238">
        <v>5.4</v>
      </c>
      <c r="O2711" s="238">
        <v>2900</v>
      </c>
      <c r="P2711" s="121">
        <f t="shared" si="63"/>
        <v>15660.000000000002</v>
      </c>
      <c r="Q2711" s="89" t="s">
        <v>12043</v>
      </c>
      <c r="R2711" s="119" t="s">
        <v>53250</v>
      </c>
      <c r="S2711" s="214">
        <v>591010000</v>
      </c>
      <c r="T2711" s="217">
        <v>0</v>
      </c>
    </row>
    <row r="2712" spans="2:20" ht="15" customHeight="1">
      <c r="B2712" s="210" t="s">
        <v>55786</v>
      </c>
      <c r="C2712" s="210" t="s">
        <v>44743</v>
      </c>
      <c r="D2712" s="210" t="s">
        <v>12050</v>
      </c>
      <c r="E2712" s="210" t="s">
        <v>51003</v>
      </c>
      <c r="F2712" s="135" t="s">
        <v>51004</v>
      </c>
      <c r="G2712" s="210" t="s">
        <v>51005</v>
      </c>
      <c r="H2712" s="135" t="s">
        <v>55787</v>
      </c>
      <c r="I2712" s="270" t="s">
        <v>51007</v>
      </c>
      <c r="J2712" s="135" t="s">
        <v>55788</v>
      </c>
      <c r="K2712" s="135" t="s">
        <v>55789</v>
      </c>
      <c r="L2712" s="210" t="s">
        <v>46142</v>
      </c>
      <c r="M2712" s="77" t="s">
        <v>48495</v>
      </c>
      <c r="N2712" s="91">
        <v>478</v>
      </c>
      <c r="O2712" s="91">
        <v>7500</v>
      </c>
      <c r="P2712" s="107">
        <f t="shared" si="63"/>
        <v>3585000</v>
      </c>
      <c r="Q2712" s="89" t="s">
        <v>12043</v>
      </c>
      <c r="R2712" s="89" t="s">
        <v>43759</v>
      </c>
      <c r="S2712" s="129">
        <v>591010000</v>
      </c>
      <c r="T2712" s="93">
        <v>50</v>
      </c>
    </row>
    <row r="2713" spans="2:20" ht="15" customHeight="1">
      <c r="B2713" s="210" t="s">
        <v>55790</v>
      </c>
      <c r="C2713" s="210" t="s">
        <v>44743</v>
      </c>
      <c r="D2713" s="210" t="s">
        <v>12050</v>
      </c>
      <c r="E2713" s="210" t="s">
        <v>51003</v>
      </c>
      <c r="F2713" s="135" t="s">
        <v>51004</v>
      </c>
      <c r="G2713" s="210" t="s">
        <v>51005</v>
      </c>
      <c r="H2713" s="135" t="s">
        <v>55787</v>
      </c>
      <c r="I2713" s="270" t="s">
        <v>51007</v>
      </c>
      <c r="J2713" s="135" t="s">
        <v>55791</v>
      </c>
      <c r="K2713" s="135" t="s">
        <v>55792</v>
      </c>
      <c r="L2713" s="210" t="s">
        <v>46142</v>
      </c>
      <c r="M2713" s="77" t="s">
        <v>48495</v>
      </c>
      <c r="N2713" s="91">
        <v>115</v>
      </c>
      <c r="O2713" s="91">
        <v>7000</v>
      </c>
      <c r="P2713" s="107">
        <f t="shared" si="63"/>
        <v>805000</v>
      </c>
      <c r="Q2713" s="89" t="s">
        <v>12043</v>
      </c>
      <c r="R2713" s="89" t="s">
        <v>43759</v>
      </c>
      <c r="S2713" s="129">
        <v>591010000</v>
      </c>
      <c r="T2713" s="93">
        <v>50</v>
      </c>
    </row>
    <row r="2714" spans="2:20" ht="15" customHeight="1">
      <c r="B2714" s="210" t="s">
        <v>55793</v>
      </c>
      <c r="C2714" s="210" t="s">
        <v>44743</v>
      </c>
      <c r="D2714" s="210" t="s">
        <v>12050</v>
      </c>
      <c r="E2714" s="270" t="s">
        <v>53278</v>
      </c>
      <c r="F2714" s="270" t="s">
        <v>55794</v>
      </c>
      <c r="G2714" s="270" t="s">
        <v>48432</v>
      </c>
      <c r="H2714" s="270" t="s">
        <v>55795</v>
      </c>
      <c r="I2714" s="270" t="s">
        <v>53281</v>
      </c>
      <c r="J2714" s="321" t="s">
        <v>55796</v>
      </c>
      <c r="K2714" s="321" t="s">
        <v>55797</v>
      </c>
      <c r="L2714" s="210" t="s">
        <v>46142</v>
      </c>
      <c r="M2714" s="78" t="s">
        <v>43499</v>
      </c>
      <c r="N2714" s="97">
        <v>7200</v>
      </c>
      <c r="O2714" s="97">
        <v>2.25</v>
      </c>
      <c r="P2714" s="107">
        <f t="shared" si="63"/>
        <v>16200</v>
      </c>
      <c r="Q2714" s="89" t="s">
        <v>12043</v>
      </c>
      <c r="R2714" s="89" t="s">
        <v>43759</v>
      </c>
      <c r="S2714" s="283" t="s">
        <v>38919</v>
      </c>
      <c r="T2714" s="284">
        <v>50</v>
      </c>
    </row>
    <row r="2715" spans="2:20" ht="15" customHeight="1">
      <c r="B2715" s="210" t="s">
        <v>55798</v>
      </c>
      <c r="C2715" s="210" t="s">
        <v>44743</v>
      </c>
      <c r="D2715" s="210" t="s">
        <v>12050</v>
      </c>
      <c r="E2715" s="270" t="s">
        <v>53278</v>
      </c>
      <c r="F2715" s="270" t="s">
        <v>55794</v>
      </c>
      <c r="G2715" s="270" t="s">
        <v>48432</v>
      </c>
      <c r="H2715" s="270" t="s">
        <v>55795</v>
      </c>
      <c r="I2715" s="270" t="s">
        <v>53281</v>
      </c>
      <c r="J2715" s="321" t="s">
        <v>55799</v>
      </c>
      <c r="K2715" s="321" t="s">
        <v>55800</v>
      </c>
      <c r="L2715" s="210" t="s">
        <v>46142</v>
      </c>
      <c r="M2715" s="78" t="s">
        <v>43499</v>
      </c>
      <c r="N2715" s="97">
        <v>435840</v>
      </c>
      <c r="O2715" s="97">
        <v>2.25</v>
      </c>
      <c r="P2715" s="107">
        <f t="shared" si="63"/>
        <v>980640</v>
      </c>
      <c r="Q2715" s="89" t="s">
        <v>12043</v>
      </c>
      <c r="R2715" s="89" t="s">
        <v>43759</v>
      </c>
      <c r="S2715" s="283" t="s">
        <v>38919</v>
      </c>
      <c r="T2715" s="284">
        <v>50</v>
      </c>
    </row>
    <row r="2716" spans="2:20" ht="15" customHeight="1">
      <c r="B2716" s="210" t="s">
        <v>55801</v>
      </c>
      <c r="C2716" s="210" t="s">
        <v>44743</v>
      </c>
      <c r="D2716" s="210" t="s">
        <v>12050</v>
      </c>
      <c r="E2716" s="270" t="s">
        <v>53278</v>
      </c>
      <c r="F2716" s="270" t="s">
        <v>55794</v>
      </c>
      <c r="G2716" s="270" t="s">
        <v>48432</v>
      </c>
      <c r="H2716" s="270" t="s">
        <v>55795</v>
      </c>
      <c r="I2716" s="270" t="s">
        <v>53281</v>
      </c>
      <c r="J2716" s="321" t="s">
        <v>55802</v>
      </c>
      <c r="K2716" s="321" t="s">
        <v>55803</v>
      </c>
      <c r="L2716" s="210" t="s">
        <v>46142</v>
      </c>
      <c r="M2716" s="78" t="s">
        <v>43499</v>
      </c>
      <c r="N2716" s="97">
        <v>305264</v>
      </c>
      <c r="O2716" s="97">
        <v>2.4</v>
      </c>
      <c r="P2716" s="107">
        <f t="shared" si="63"/>
        <v>732633.59999999998</v>
      </c>
      <c r="Q2716" s="89" t="s">
        <v>12043</v>
      </c>
      <c r="R2716" s="89" t="s">
        <v>43759</v>
      </c>
      <c r="S2716" s="283" t="s">
        <v>38919</v>
      </c>
      <c r="T2716" s="284">
        <v>50</v>
      </c>
    </row>
    <row r="2717" spans="2:20" ht="15" customHeight="1">
      <c r="B2717" s="210" t="s">
        <v>55804</v>
      </c>
      <c r="C2717" s="210" t="s">
        <v>44743</v>
      </c>
      <c r="D2717" s="210" t="s">
        <v>12050</v>
      </c>
      <c r="E2717" s="270" t="s">
        <v>53278</v>
      </c>
      <c r="F2717" s="270" t="s">
        <v>55794</v>
      </c>
      <c r="G2717" s="270" t="s">
        <v>48432</v>
      </c>
      <c r="H2717" s="270" t="s">
        <v>55795</v>
      </c>
      <c r="I2717" s="270" t="s">
        <v>53281</v>
      </c>
      <c r="J2717" s="321" t="s">
        <v>55805</v>
      </c>
      <c r="K2717" s="321" t="s">
        <v>55806</v>
      </c>
      <c r="L2717" s="210" t="s">
        <v>46142</v>
      </c>
      <c r="M2717" s="78" t="s">
        <v>43499</v>
      </c>
      <c r="N2717" s="97">
        <v>1920</v>
      </c>
      <c r="O2717" s="97">
        <v>6</v>
      </c>
      <c r="P2717" s="107">
        <f t="shared" si="63"/>
        <v>11520</v>
      </c>
      <c r="Q2717" s="89" t="s">
        <v>12043</v>
      </c>
      <c r="R2717" s="89" t="s">
        <v>43759</v>
      </c>
      <c r="S2717" s="283" t="s">
        <v>38919</v>
      </c>
      <c r="T2717" s="284">
        <v>50</v>
      </c>
    </row>
    <row r="2718" spans="2:20" ht="15" customHeight="1">
      <c r="B2718" s="210" t="s">
        <v>55807</v>
      </c>
      <c r="C2718" s="210" t="s">
        <v>44743</v>
      </c>
      <c r="D2718" s="210" t="s">
        <v>12050</v>
      </c>
      <c r="E2718" s="270" t="s">
        <v>53278</v>
      </c>
      <c r="F2718" s="270" t="s">
        <v>55794</v>
      </c>
      <c r="G2718" s="270" t="s">
        <v>48432</v>
      </c>
      <c r="H2718" s="270" t="s">
        <v>55795</v>
      </c>
      <c r="I2718" s="270" t="s">
        <v>53281</v>
      </c>
      <c r="J2718" s="321" t="s">
        <v>55808</v>
      </c>
      <c r="K2718" s="135" t="s">
        <v>55809</v>
      </c>
      <c r="L2718" s="210" t="s">
        <v>46142</v>
      </c>
      <c r="M2718" s="78" t="s">
        <v>43499</v>
      </c>
      <c r="N2718" s="97">
        <v>1360</v>
      </c>
      <c r="O2718" s="97">
        <v>3.5</v>
      </c>
      <c r="P2718" s="107">
        <f t="shared" si="63"/>
        <v>4760</v>
      </c>
      <c r="Q2718" s="89" t="s">
        <v>12043</v>
      </c>
      <c r="R2718" s="89" t="s">
        <v>43759</v>
      </c>
      <c r="S2718" s="283" t="s">
        <v>38919</v>
      </c>
      <c r="T2718" s="284">
        <v>50</v>
      </c>
    </row>
    <row r="2719" spans="2:20" ht="15" customHeight="1">
      <c r="B2719" s="210" t="s">
        <v>55810</v>
      </c>
      <c r="C2719" s="210" t="s">
        <v>44743</v>
      </c>
      <c r="D2719" s="210" t="s">
        <v>12050</v>
      </c>
      <c r="E2719" s="270" t="s">
        <v>53278</v>
      </c>
      <c r="F2719" s="270" t="s">
        <v>55794</v>
      </c>
      <c r="G2719" s="270" t="s">
        <v>48432</v>
      </c>
      <c r="H2719" s="270" t="s">
        <v>55795</v>
      </c>
      <c r="I2719" s="270" t="s">
        <v>53281</v>
      </c>
      <c r="J2719" s="321" t="s">
        <v>55811</v>
      </c>
      <c r="K2719" s="321" t="s">
        <v>55812</v>
      </c>
      <c r="L2719" s="210" t="s">
        <v>46142</v>
      </c>
      <c r="M2719" s="78" t="s">
        <v>43499</v>
      </c>
      <c r="N2719" s="97">
        <v>7680</v>
      </c>
      <c r="O2719" s="97">
        <v>8.3000000000000007</v>
      </c>
      <c r="P2719" s="107">
        <f t="shared" si="63"/>
        <v>63744.000000000007</v>
      </c>
      <c r="Q2719" s="89" t="s">
        <v>12043</v>
      </c>
      <c r="R2719" s="89" t="s">
        <v>43759</v>
      </c>
      <c r="S2719" s="283" t="s">
        <v>38919</v>
      </c>
      <c r="T2719" s="284">
        <v>50</v>
      </c>
    </row>
    <row r="2720" spans="2:20" ht="15" customHeight="1">
      <c r="B2720" s="210" t="s">
        <v>55813</v>
      </c>
      <c r="C2720" s="210" t="s">
        <v>44743</v>
      </c>
      <c r="D2720" s="210" t="s">
        <v>12050</v>
      </c>
      <c r="E2720" s="270" t="s">
        <v>53278</v>
      </c>
      <c r="F2720" s="270" t="s">
        <v>55794</v>
      </c>
      <c r="G2720" s="270" t="s">
        <v>48432</v>
      </c>
      <c r="H2720" s="270" t="s">
        <v>55795</v>
      </c>
      <c r="I2720" s="270" t="s">
        <v>53281</v>
      </c>
      <c r="J2720" s="321" t="s">
        <v>55814</v>
      </c>
      <c r="K2720" s="321" t="s">
        <v>55815</v>
      </c>
      <c r="L2720" s="210" t="s">
        <v>46142</v>
      </c>
      <c r="M2720" s="78" t="s">
        <v>43499</v>
      </c>
      <c r="N2720" s="97">
        <v>135312</v>
      </c>
      <c r="O2720" s="97">
        <v>6.5</v>
      </c>
      <c r="P2720" s="107">
        <f t="shared" si="63"/>
        <v>879528</v>
      </c>
      <c r="Q2720" s="89" t="s">
        <v>12043</v>
      </c>
      <c r="R2720" s="89" t="s">
        <v>43759</v>
      </c>
      <c r="S2720" s="283" t="s">
        <v>38919</v>
      </c>
      <c r="T2720" s="284">
        <v>50</v>
      </c>
    </row>
    <row r="2721" spans="2:20" ht="15" customHeight="1">
      <c r="B2721" s="210" t="s">
        <v>55816</v>
      </c>
      <c r="C2721" s="210" t="s">
        <v>44743</v>
      </c>
      <c r="D2721" s="210" t="s">
        <v>12050</v>
      </c>
      <c r="E2721" s="270" t="s">
        <v>53278</v>
      </c>
      <c r="F2721" s="270" t="s">
        <v>55794</v>
      </c>
      <c r="G2721" s="270" t="s">
        <v>48432</v>
      </c>
      <c r="H2721" s="270" t="s">
        <v>55795</v>
      </c>
      <c r="I2721" s="270" t="s">
        <v>53281</v>
      </c>
      <c r="J2721" s="321" t="s">
        <v>55817</v>
      </c>
      <c r="K2721" s="321" t="s">
        <v>55818</v>
      </c>
      <c r="L2721" s="210" t="s">
        <v>46142</v>
      </c>
      <c r="M2721" s="78" t="s">
        <v>43499</v>
      </c>
      <c r="N2721" s="97">
        <v>1440</v>
      </c>
      <c r="O2721" s="97">
        <v>11</v>
      </c>
      <c r="P2721" s="107">
        <f t="shared" si="63"/>
        <v>15840</v>
      </c>
      <c r="Q2721" s="89" t="s">
        <v>12043</v>
      </c>
      <c r="R2721" s="89" t="s">
        <v>43759</v>
      </c>
      <c r="S2721" s="283" t="s">
        <v>38919</v>
      </c>
      <c r="T2721" s="284">
        <v>50</v>
      </c>
    </row>
    <row r="2722" spans="2:20" ht="15" customHeight="1">
      <c r="B2722" s="210" t="s">
        <v>55819</v>
      </c>
      <c r="C2722" s="210" t="s">
        <v>44743</v>
      </c>
      <c r="D2722" s="210" t="s">
        <v>12050</v>
      </c>
      <c r="E2722" s="270" t="s">
        <v>53278</v>
      </c>
      <c r="F2722" s="270" t="s">
        <v>55794</v>
      </c>
      <c r="G2722" s="270" t="s">
        <v>48432</v>
      </c>
      <c r="H2722" s="270" t="s">
        <v>55795</v>
      </c>
      <c r="I2722" s="270" t="s">
        <v>53281</v>
      </c>
      <c r="J2722" s="321" t="s">
        <v>55820</v>
      </c>
      <c r="K2722" s="321" t="s">
        <v>55821</v>
      </c>
      <c r="L2722" s="210" t="s">
        <v>46142</v>
      </c>
      <c r="M2722" s="78" t="s">
        <v>43499</v>
      </c>
      <c r="N2722" s="97">
        <v>12720</v>
      </c>
      <c r="O2722" s="97">
        <v>13</v>
      </c>
      <c r="P2722" s="107">
        <f t="shared" si="63"/>
        <v>165360</v>
      </c>
      <c r="Q2722" s="89" t="s">
        <v>12043</v>
      </c>
      <c r="R2722" s="89" t="s">
        <v>43759</v>
      </c>
      <c r="S2722" s="283" t="s">
        <v>38919</v>
      </c>
      <c r="T2722" s="284">
        <v>50</v>
      </c>
    </row>
    <row r="2723" spans="2:20" ht="15" customHeight="1">
      <c r="B2723" s="210" t="s">
        <v>55822</v>
      </c>
      <c r="C2723" s="210" t="s">
        <v>44743</v>
      </c>
      <c r="D2723" s="210" t="s">
        <v>12050</v>
      </c>
      <c r="E2723" s="270" t="s">
        <v>53278</v>
      </c>
      <c r="F2723" s="270" t="s">
        <v>55794</v>
      </c>
      <c r="G2723" s="270" t="s">
        <v>48432</v>
      </c>
      <c r="H2723" s="270" t="s">
        <v>55795</v>
      </c>
      <c r="I2723" s="270" t="s">
        <v>53281</v>
      </c>
      <c r="J2723" s="321" t="s">
        <v>55823</v>
      </c>
      <c r="K2723" s="321" t="s">
        <v>55824</v>
      </c>
      <c r="L2723" s="210" t="s">
        <v>46142</v>
      </c>
      <c r="M2723" s="78" t="s">
        <v>43499</v>
      </c>
      <c r="N2723" s="97">
        <v>1176960</v>
      </c>
      <c r="O2723" s="97">
        <v>2.5</v>
      </c>
      <c r="P2723" s="107">
        <f t="shared" si="63"/>
        <v>2942400</v>
      </c>
      <c r="Q2723" s="89" t="s">
        <v>12043</v>
      </c>
      <c r="R2723" s="89" t="s">
        <v>43759</v>
      </c>
      <c r="S2723" s="283" t="s">
        <v>38919</v>
      </c>
      <c r="T2723" s="284">
        <v>50</v>
      </c>
    </row>
    <row r="2724" spans="2:20" ht="15" customHeight="1">
      <c r="B2724" s="210" t="s">
        <v>55825</v>
      </c>
      <c r="C2724" s="210" t="s">
        <v>44743</v>
      </c>
      <c r="D2724" s="210" t="s">
        <v>12050</v>
      </c>
      <c r="E2724" s="270" t="s">
        <v>53278</v>
      </c>
      <c r="F2724" s="270" t="s">
        <v>55794</v>
      </c>
      <c r="G2724" s="270" t="s">
        <v>48432</v>
      </c>
      <c r="H2724" s="270" t="s">
        <v>55795</v>
      </c>
      <c r="I2724" s="270" t="s">
        <v>53281</v>
      </c>
      <c r="J2724" s="321" t="s">
        <v>55826</v>
      </c>
      <c r="K2724" s="321" t="s">
        <v>55827</v>
      </c>
      <c r="L2724" s="210" t="s">
        <v>46142</v>
      </c>
      <c r="M2724" s="78" t="s">
        <v>43499</v>
      </c>
      <c r="N2724" s="97">
        <v>1680</v>
      </c>
      <c r="O2724" s="97">
        <v>1</v>
      </c>
      <c r="P2724" s="107">
        <f t="shared" si="63"/>
        <v>1680</v>
      </c>
      <c r="Q2724" s="89" t="s">
        <v>12043</v>
      </c>
      <c r="R2724" s="89" t="s">
        <v>43759</v>
      </c>
      <c r="S2724" s="283" t="s">
        <v>38919</v>
      </c>
      <c r="T2724" s="284">
        <v>50</v>
      </c>
    </row>
    <row r="2725" spans="2:20" ht="15" customHeight="1">
      <c r="B2725" s="210" t="s">
        <v>55828</v>
      </c>
      <c r="C2725" s="210" t="s">
        <v>44743</v>
      </c>
      <c r="D2725" s="210" t="s">
        <v>12050</v>
      </c>
      <c r="E2725" s="270" t="s">
        <v>53278</v>
      </c>
      <c r="F2725" s="270" t="s">
        <v>55794</v>
      </c>
      <c r="G2725" s="270" t="s">
        <v>48432</v>
      </c>
      <c r="H2725" s="270" t="s">
        <v>55795</v>
      </c>
      <c r="I2725" s="270" t="s">
        <v>53281</v>
      </c>
      <c r="J2725" s="321" t="s">
        <v>55829</v>
      </c>
      <c r="K2725" s="321" t="s">
        <v>55830</v>
      </c>
      <c r="L2725" s="210" t="s">
        <v>46142</v>
      </c>
      <c r="M2725" s="78" t="s">
        <v>43499</v>
      </c>
      <c r="N2725" s="97">
        <v>240</v>
      </c>
      <c r="O2725" s="97">
        <v>2.5</v>
      </c>
      <c r="P2725" s="107">
        <f t="shared" si="63"/>
        <v>600</v>
      </c>
      <c r="Q2725" s="89" t="s">
        <v>12043</v>
      </c>
      <c r="R2725" s="89" t="s">
        <v>43759</v>
      </c>
      <c r="S2725" s="283" t="s">
        <v>38919</v>
      </c>
      <c r="T2725" s="284">
        <v>50</v>
      </c>
    </row>
    <row r="2726" spans="2:20" ht="15" customHeight="1">
      <c r="B2726" s="210" t="s">
        <v>55831</v>
      </c>
      <c r="C2726" s="210" t="s">
        <v>44743</v>
      </c>
      <c r="D2726" s="210" t="s">
        <v>12050</v>
      </c>
      <c r="E2726" s="270" t="s">
        <v>53278</v>
      </c>
      <c r="F2726" s="270" t="s">
        <v>55794</v>
      </c>
      <c r="G2726" s="270" t="s">
        <v>48432</v>
      </c>
      <c r="H2726" s="270" t="s">
        <v>55795</v>
      </c>
      <c r="I2726" s="270" t="s">
        <v>53281</v>
      </c>
      <c r="J2726" s="321" t="s">
        <v>55832</v>
      </c>
      <c r="K2726" s="321" t="s">
        <v>55833</v>
      </c>
      <c r="L2726" s="210" t="s">
        <v>46142</v>
      </c>
      <c r="M2726" s="78" t="s">
        <v>43499</v>
      </c>
      <c r="N2726" s="97">
        <v>39440</v>
      </c>
      <c r="O2726" s="97">
        <v>2</v>
      </c>
      <c r="P2726" s="107">
        <f t="shared" si="63"/>
        <v>78880</v>
      </c>
      <c r="Q2726" s="89" t="s">
        <v>12043</v>
      </c>
      <c r="R2726" s="89" t="s">
        <v>43759</v>
      </c>
      <c r="S2726" s="283" t="s">
        <v>38919</v>
      </c>
      <c r="T2726" s="284">
        <v>50</v>
      </c>
    </row>
    <row r="2727" spans="2:20" ht="15" customHeight="1">
      <c r="B2727" s="210" t="s">
        <v>55834</v>
      </c>
      <c r="C2727" s="210" t="s">
        <v>44743</v>
      </c>
      <c r="D2727" s="210" t="s">
        <v>12050</v>
      </c>
      <c r="E2727" s="270" t="s">
        <v>53278</v>
      </c>
      <c r="F2727" s="270" t="s">
        <v>55794</v>
      </c>
      <c r="G2727" s="270" t="s">
        <v>48432</v>
      </c>
      <c r="H2727" s="270" t="s">
        <v>55795</v>
      </c>
      <c r="I2727" s="270" t="s">
        <v>53281</v>
      </c>
      <c r="J2727" s="321" t="s">
        <v>55835</v>
      </c>
      <c r="K2727" s="321" t="s">
        <v>55836</v>
      </c>
      <c r="L2727" s="210" t="s">
        <v>46142</v>
      </c>
      <c r="M2727" s="78" t="s">
        <v>43499</v>
      </c>
      <c r="N2727" s="97">
        <v>2160</v>
      </c>
      <c r="O2727" s="97">
        <v>2.25</v>
      </c>
      <c r="P2727" s="107">
        <f t="shared" si="63"/>
        <v>4860</v>
      </c>
      <c r="Q2727" s="89" t="s">
        <v>12043</v>
      </c>
      <c r="R2727" s="89" t="s">
        <v>43759</v>
      </c>
      <c r="S2727" s="283" t="s">
        <v>38919</v>
      </c>
      <c r="T2727" s="284">
        <v>50</v>
      </c>
    </row>
    <row r="2728" spans="2:20" ht="15" customHeight="1">
      <c r="B2728" s="210" t="s">
        <v>55837</v>
      </c>
      <c r="C2728" s="210" t="s">
        <v>44743</v>
      </c>
      <c r="D2728" s="210" t="s">
        <v>12050</v>
      </c>
      <c r="E2728" s="270" t="s">
        <v>55838</v>
      </c>
      <c r="F2728" s="270" t="s">
        <v>55839</v>
      </c>
      <c r="G2728" s="270" t="s">
        <v>53184</v>
      </c>
      <c r="H2728" s="270" t="s">
        <v>55840</v>
      </c>
      <c r="I2728" s="270" t="s">
        <v>55841</v>
      </c>
      <c r="J2728" s="321" t="s">
        <v>55842</v>
      </c>
      <c r="K2728" s="321" t="s">
        <v>55843</v>
      </c>
      <c r="L2728" s="210" t="s">
        <v>46142</v>
      </c>
      <c r="M2728" s="78" t="s">
        <v>43871</v>
      </c>
      <c r="N2728" s="97">
        <v>0.1</v>
      </c>
      <c r="O2728" s="97">
        <v>1000</v>
      </c>
      <c r="P2728" s="107">
        <f t="shared" si="63"/>
        <v>100</v>
      </c>
      <c r="Q2728" s="89" t="s">
        <v>12043</v>
      </c>
      <c r="R2728" s="89" t="s">
        <v>43759</v>
      </c>
      <c r="S2728" s="283" t="s">
        <v>38919</v>
      </c>
      <c r="T2728" s="284">
        <v>50</v>
      </c>
    </row>
    <row r="2729" spans="2:20" ht="15" customHeight="1">
      <c r="B2729" s="210" t="s">
        <v>55844</v>
      </c>
      <c r="C2729" s="210" t="s">
        <v>44743</v>
      </c>
      <c r="D2729" s="210" t="s">
        <v>12050</v>
      </c>
      <c r="E2729" s="270" t="s">
        <v>53182</v>
      </c>
      <c r="F2729" s="270" t="s">
        <v>55839</v>
      </c>
      <c r="G2729" s="270" t="s">
        <v>53184</v>
      </c>
      <c r="H2729" s="270" t="s">
        <v>55845</v>
      </c>
      <c r="I2729" s="270" t="s">
        <v>53186</v>
      </c>
      <c r="J2729" s="321" t="s">
        <v>55846</v>
      </c>
      <c r="K2729" s="321" t="s">
        <v>55847</v>
      </c>
      <c r="L2729" s="210" t="s">
        <v>46142</v>
      </c>
      <c r="M2729" s="78" t="s">
        <v>43871</v>
      </c>
      <c r="N2729" s="97">
        <v>0.8</v>
      </c>
      <c r="O2729" s="97">
        <v>2000</v>
      </c>
      <c r="P2729" s="107">
        <f t="shared" si="63"/>
        <v>1600</v>
      </c>
      <c r="Q2729" s="89" t="s">
        <v>12043</v>
      </c>
      <c r="R2729" s="89" t="s">
        <v>43759</v>
      </c>
      <c r="S2729" s="283" t="s">
        <v>38919</v>
      </c>
      <c r="T2729" s="284">
        <v>50</v>
      </c>
    </row>
    <row r="2730" spans="2:20" ht="15" customHeight="1">
      <c r="B2730" s="210" t="s">
        <v>55848</v>
      </c>
      <c r="C2730" s="210" t="s">
        <v>44743</v>
      </c>
      <c r="D2730" s="210" t="s">
        <v>12050</v>
      </c>
      <c r="E2730" s="270" t="s">
        <v>55849</v>
      </c>
      <c r="F2730" s="270" t="s">
        <v>55017</v>
      </c>
      <c r="G2730" s="301" t="s">
        <v>55018</v>
      </c>
      <c r="H2730" s="270" t="s">
        <v>55850</v>
      </c>
      <c r="I2730" s="270" t="s">
        <v>55851</v>
      </c>
      <c r="J2730" s="321" t="s">
        <v>55852</v>
      </c>
      <c r="K2730" s="321" t="s">
        <v>55853</v>
      </c>
      <c r="L2730" s="210" t="s">
        <v>46142</v>
      </c>
      <c r="M2730" s="78" t="s">
        <v>43871</v>
      </c>
      <c r="N2730" s="97">
        <v>30</v>
      </c>
      <c r="O2730" s="97">
        <v>1950</v>
      </c>
      <c r="P2730" s="107">
        <f t="shared" si="63"/>
        <v>58500</v>
      </c>
      <c r="Q2730" s="89" t="s">
        <v>12043</v>
      </c>
      <c r="R2730" s="89" t="s">
        <v>43759</v>
      </c>
      <c r="S2730" s="283" t="s">
        <v>38919</v>
      </c>
      <c r="T2730" s="284">
        <v>50</v>
      </c>
    </row>
    <row r="2731" spans="2:20" ht="15" customHeight="1">
      <c r="B2731" s="210" t="s">
        <v>55854</v>
      </c>
      <c r="C2731" s="210" t="s">
        <v>44743</v>
      </c>
      <c r="D2731" s="210" t="s">
        <v>12050</v>
      </c>
      <c r="E2731" s="270" t="s">
        <v>55849</v>
      </c>
      <c r="F2731" s="270" t="s">
        <v>55017</v>
      </c>
      <c r="G2731" s="301" t="s">
        <v>55018</v>
      </c>
      <c r="H2731" s="270" t="s">
        <v>55850</v>
      </c>
      <c r="I2731" s="270" t="s">
        <v>55851</v>
      </c>
      <c r="J2731" s="321" t="s">
        <v>55855</v>
      </c>
      <c r="K2731" s="321" t="s">
        <v>55856</v>
      </c>
      <c r="L2731" s="210" t="s">
        <v>46142</v>
      </c>
      <c r="M2731" s="78" t="s">
        <v>43871</v>
      </c>
      <c r="N2731" s="97">
        <v>3</v>
      </c>
      <c r="O2731" s="97">
        <v>1950</v>
      </c>
      <c r="P2731" s="107">
        <f t="shared" si="63"/>
        <v>5850</v>
      </c>
      <c r="Q2731" s="89" t="s">
        <v>12043</v>
      </c>
      <c r="R2731" s="89" t="s">
        <v>43759</v>
      </c>
      <c r="S2731" s="283" t="s">
        <v>38919</v>
      </c>
      <c r="T2731" s="284">
        <v>50</v>
      </c>
    </row>
    <row r="2732" spans="2:20" ht="15" customHeight="1">
      <c r="B2732" s="210" t="s">
        <v>55857</v>
      </c>
      <c r="C2732" s="210" t="s">
        <v>44743</v>
      </c>
      <c r="D2732" s="210" t="s">
        <v>12050</v>
      </c>
      <c r="E2732" s="270" t="s">
        <v>55858</v>
      </c>
      <c r="F2732" s="270" t="s">
        <v>55859</v>
      </c>
      <c r="G2732" s="270" t="s">
        <v>44728</v>
      </c>
      <c r="H2732" s="270" t="s">
        <v>55860</v>
      </c>
      <c r="I2732" s="270" t="s">
        <v>55861</v>
      </c>
      <c r="J2732" s="321" t="s">
        <v>55862</v>
      </c>
      <c r="K2732" s="135" t="s">
        <v>55863</v>
      </c>
      <c r="L2732" s="210" t="s">
        <v>46142</v>
      </c>
      <c r="M2732" s="78" t="s">
        <v>43871</v>
      </c>
      <c r="N2732" s="97">
        <v>31</v>
      </c>
      <c r="O2732" s="97">
        <v>400</v>
      </c>
      <c r="P2732" s="107">
        <f t="shared" si="63"/>
        <v>12400</v>
      </c>
      <c r="Q2732" s="89" t="s">
        <v>12043</v>
      </c>
      <c r="R2732" s="89" t="s">
        <v>43759</v>
      </c>
      <c r="S2732" s="283" t="s">
        <v>38919</v>
      </c>
      <c r="T2732" s="284">
        <v>50</v>
      </c>
    </row>
    <row r="2733" spans="2:20" ht="15" customHeight="1">
      <c r="B2733" s="210" t="s">
        <v>55864</v>
      </c>
      <c r="C2733" s="210" t="s">
        <v>44743</v>
      </c>
      <c r="D2733" s="210" t="s">
        <v>12050</v>
      </c>
      <c r="E2733" s="270" t="s">
        <v>55865</v>
      </c>
      <c r="F2733" s="270" t="s">
        <v>55859</v>
      </c>
      <c r="G2733" s="270" t="s">
        <v>44728</v>
      </c>
      <c r="H2733" s="270" t="s">
        <v>55866</v>
      </c>
      <c r="I2733" s="270" t="s">
        <v>55867</v>
      </c>
      <c r="J2733" s="321" t="s">
        <v>55868</v>
      </c>
      <c r="K2733" s="135" t="s">
        <v>55869</v>
      </c>
      <c r="L2733" s="210" t="s">
        <v>46142</v>
      </c>
      <c r="M2733" s="78" t="s">
        <v>43871</v>
      </c>
      <c r="N2733" s="97">
        <v>3.2</v>
      </c>
      <c r="O2733" s="97">
        <v>430</v>
      </c>
      <c r="P2733" s="107">
        <f t="shared" si="63"/>
        <v>1376</v>
      </c>
      <c r="Q2733" s="89" t="s">
        <v>12043</v>
      </c>
      <c r="R2733" s="89" t="s">
        <v>43759</v>
      </c>
      <c r="S2733" s="283" t="s">
        <v>38919</v>
      </c>
      <c r="T2733" s="284">
        <v>50</v>
      </c>
    </row>
    <row r="2734" spans="2:20" ht="15" customHeight="1">
      <c r="B2734" s="210" t="s">
        <v>55870</v>
      </c>
      <c r="C2734" s="210" t="s">
        <v>44743</v>
      </c>
      <c r="D2734" s="210" t="s">
        <v>12050</v>
      </c>
      <c r="E2734" s="270" t="s">
        <v>55871</v>
      </c>
      <c r="F2734" s="270" t="s">
        <v>55859</v>
      </c>
      <c r="G2734" s="270" t="s">
        <v>44728</v>
      </c>
      <c r="H2734" s="270" t="s">
        <v>55872</v>
      </c>
      <c r="I2734" s="270" t="s">
        <v>55873</v>
      </c>
      <c r="J2734" s="321" t="s">
        <v>55874</v>
      </c>
      <c r="K2734" s="135" t="s">
        <v>55875</v>
      </c>
      <c r="L2734" s="210" t="s">
        <v>46142</v>
      </c>
      <c r="M2734" s="78" t="s">
        <v>43871</v>
      </c>
      <c r="N2734" s="97">
        <v>175</v>
      </c>
      <c r="O2734" s="97">
        <v>350</v>
      </c>
      <c r="P2734" s="107">
        <f t="shared" si="63"/>
        <v>61250</v>
      </c>
      <c r="Q2734" s="89" t="s">
        <v>12043</v>
      </c>
      <c r="R2734" s="89" t="s">
        <v>43759</v>
      </c>
      <c r="S2734" s="283" t="s">
        <v>38919</v>
      </c>
      <c r="T2734" s="284">
        <v>50</v>
      </c>
    </row>
    <row r="2735" spans="2:20" ht="15" customHeight="1">
      <c r="B2735" s="210" t="s">
        <v>55876</v>
      </c>
      <c r="C2735" s="210" t="s">
        <v>44743</v>
      </c>
      <c r="D2735" s="210" t="s">
        <v>12050</v>
      </c>
      <c r="E2735" s="270" t="s">
        <v>54738</v>
      </c>
      <c r="F2735" s="270" t="s">
        <v>54739</v>
      </c>
      <c r="G2735" s="270" t="s">
        <v>52132</v>
      </c>
      <c r="H2735" s="270" t="s">
        <v>54740</v>
      </c>
      <c r="I2735" s="270" t="s">
        <v>54741</v>
      </c>
      <c r="J2735" s="321" t="s">
        <v>55877</v>
      </c>
      <c r="K2735" s="270" t="s">
        <v>55878</v>
      </c>
      <c r="L2735" s="210" t="s">
        <v>46142</v>
      </c>
      <c r="M2735" s="78" t="s">
        <v>43871</v>
      </c>
      <c r="N2735" s="97">
        <v>5</v>
      </c>
      <c r="O2735" s="97">
        <v>1100</v>
      </c>
      <c r="P2735" s="107">
        <f t="shared" si="63"/>
        <v>5500</v>
      </c>
      <c r="Q2735" s="89" t="s">
        <v>12043</v>
      </c>
      <c r="R2735" s="89" t="s">
        <v>43759</v>
      </c>
      <c r="S2735" s="283" t="s">
        <v>38919</v>
      </c>
      <c r="T2735" s="284">
        <v>50</v>
      </c>
    </row>
    <row r="2736" spans="2:20" ht="15" customHeight="1">
      <c r="B2736" s="210" t="s">
        <v>55879</v>
      </c>
      <c r="C2736" s="210" t="s">
        <v>44743</v>
      </c>
      <c r="D2736" s="210" t="s">
        <v>12050</v>
      </c>
      <c r="E2736" s="270" t="s">
        <v>53562</v>
      </c>
      <c r="F2736" s="270" t="s">
        <v>55880</v>
      </c>
      <c r="G2736" s="270" t="s">
        <v>46684</v>
      </c>
      <c r="H2736" s="270" t="s">
        <v>55881</v>
      </c>
      <c r="I2736" s="270" t="s">
        <v>53564</v>
      </c>
      <c r="J2736" s="321" t="s">
        <v>55882</v>
      </c>
      <c r="K2736" s="270" t="s">
        <v>55883</v>
      </c>
      <c r="L2736" s="210" t="s">
        <v>46142</v>
      </c>
      <c r="M2736" s="78" t="s">
        <v>43499</v>
      </c>
      <c r="N2736" s="97">
        <v>2500</v>
      </c>
      <c r="O2736" s="97">
        <v>11</v>
      </c>
      <c r="P2736" s="107">
        <f t="shared" si="63"/>
        <v>27500</v>
      </c>
      <c r="Q2736" s="89" t="s">
        <v>12043</v>
      </c>
      <c r="R2736" s="89" t="s">
        <v>43759</v>
      </c>
      <c r="S2736" s="283" t="s">
        <v>38919</v>
      </c>
      <c r="T2736" s="284">
        <v>50</v>
      </c>
    </row>
    <row r="2737" spans="2:20" ht="15" customHeight="1">
      <c r="B2737" s="210" t="s">
        <v>55884</v>
      </c>
      <c r="C2737" s="210" t="s">
        <v>44743</v>
      </c>
      <c r="D2737" s="404" t="s">
        <v>12050</v>
      </c>
      <c r="E2737" s="135" t="s">
        <v>55885</v>
      </c>
      <c r="F2737" s="135" t="s">
        <v>47517</v>
      </c>
      <c r="G2737" s="135" t="s">
        <v>50588</v>
      </c>
      <c r="H2737" s="135" t="s">
        <v>55886</v>
      </c>
      <c r="I2737" s="135" t="s">
        <v>55887</v>
      </c>
      <c r="J2737" s="400" t="s">
        <v>55888</v>
      </c>
      <c r="K2737" s="135" t="s">
        <v>55889</v>
      </c>
      <c r="L2737" s="210" t="s">
        <v>45700</v>
      </c>
      <c r="M2737" s="126" t="s">
        <v>43499</v>
      </c>
      <c r="N2737" s="97">
        <v>1</v>
      </c>
      <c r="O2737" s="97">
        <v>1400</v>
      </c>
      <c r="P2737" s="121">
        <f t="shared" si="63"/>
        <v>1400</v>
      </c>
      <c r="Q2737" s="89" t="s">
        <v>12043</v>
      </c>
      <c r="R2737" s="119" t="s">
        <v>53250</v>
      </c>
      <c r="S2737" s="113">
        <v>591010000</v>
      </c>
      <c r="T2737" s="114">
        <v>0</v>
      </c>
    </row>
    <row r="2738" spans="2:20" ht="15" customHeight="1">
      <c r="B2738" s="210" t="s">
        <v>55890</v>
      </c>
      <c r="C2738" s="210" t="s">
        <v>44743</v>
      </c>
      <c r="D2738" s="404" t="s">
        <v>12050</v>
      </c>
      <c r="E2738" s="135" t="s">
        <v>55891</v>
      </c>
      <c r="F2738" s="135" t="s">
        <v>46297</v>
      </c>
      <c r="G2738" s="270" t="s">
        <v>46298</v>
      </c>
      <c r="H2738" s="135" t="s">
        <v>55892</v>
      </c>
      <c r="I2738" s="135" t="s">
        <v>55893</v>
      </c>
      <c r="J2738" s="400" t="s">
        <v>55894</v>
      </c>
      <c r="K2738" s="135" t="s">
        <v>55895</v>
      </c>
      <c r="L2738" s="210" t="s">
        <v>45700</v>
      </c>
      <c r="M2738" s="126" t="s">
        <v>43499</v>
      </c>
      <c r="N2738" s="97">
        <v>1</v>
      </c>
      <c r="O2738" s="97">
        <v>880</v>
      </c>
      <c r="P2738" s="121">
        <f t="shared" si="63"/>
        <v>880</v>
      </c>
      <c r="Q2738" s="89" t="s">
        <v>12043</v>
      </c>
      <c r="R2738" s="119" t="s">
        <v>53250</v>
      </c>
      <c r="S2738" s="113">
        <v>591010000</v>
      </c>
      <c r="T2738" s="114">
        <v>0</v>
      </c>
    </row>
    <row r="2739" spans="2:20" ht="15" customHeight="1">
      <c r="B2739" s="210" t="s">
        <v>55896</v>
      </c>
      <c r="C2739" s="210" t="s">
        <v>44743</v>
      </c>
      <c r="D2739" s="404" t="s">
        <v>12050</v>
      </c>
      <c r="E2739" s="135" t="s">
        <v>46328</v>
      </c>
      <c r="F2739" s="135" t="s">
        <v>51277</v>
      </c>
      <c r="G2739" s="270" t="s">
        <v>46298</v>
      </c>
      <c r="H2739" s="135" t="s">
        <v>55897</v>
      </c>
      <c r="I2739" s="135" t="s">
        <v>46330</v>
      </c>
      <c r="J2739" s="400" t="s">
        <v>55898</v>
      </c>
      <c r="K2739" s="135" t="s">
        <v>55899</v>
      </c>
      <c r="L2739" s="210" t="s">
        <v>45700</v>
      </c>
      <c r="M2739" s="126" t="s">
        <v>43499</v>
      </c>
      <c r="N2739" s="97">
        <v>2</v>
      </c>
      <c r="O2739" s="97">
        <v>300</v>
      </c>
      <c r="P2739" s="121">
        <f t="shared" si="63"/>
        <v>600</v>
      </c>
      <c r="Q2739" s="89" t="s">
        <v>12043</v>
      </c>
      <c r="R2739" s="119" t="s">
        <v>53250</v>
      </c>
      <c r="S2739" s="113">
        <v>591010000</v>
      </c>
      <c r="T2739" s="114">
        <v>0</v>
      </c>
    </row>
    <row r="2740" spans="2:20" ht="15" customHeight="1">
      <c r="B2740" s="210" t="s">
        <v>55900</v>
      </c>
      <c r="C2740" s="210" t="s">
        <v>44743</v>
      </c>
      <c r="D2740" s="404" t="s">
        <v>12050</v>
      </c>
      <c r="E2740" s="135" t="s">
        <v>46328</v>
      </c>
      <c r="F2740" s="135" t="s">
        <v>51277</v>
      </c>
      <c r="G2740" s="270" t="s">
        <v>46298</v>
      </c>
      <c r="H2740" s="135" t="s">
        <v>55897</v>
      </c>
      <c r="I2740" s="135" t="s">
        <v>46330</v>
      </c>
      <c r="J2740" s="135" t="s">
        <v>55901</v>
      </c>
      <c r="K2740" s="135" t="s">
        <v>55902</v>
      </c>
      <c r="L2740" s="210" t="s">
        <v>45700</v>
      </c>
      <c r="M2740" s="126" t="s">
        <v>43499</v>
      </c>
      <c r="N2740" s="97">
        <v>1</v>
      </c>
      <c r="O2740" s="97">
        <v>210</v>
      </c>
      <c r="P2740" s="121">
        <f t="shared" si="63"/>
        <v>210</v>
      </c>
      <c r="Q2740" s="89" t="s">
        <v>12043</v>
      </c>
      <c r="R2740" s="119" t="s">
        <v>53250</v>
      </c>
      <c r="S2740" s="113">
        <v>591010000</v>
      </c>
      <c r="T2740" s="114">
        <v>0</v>
      </c>
    </row>
    <row r="2741" spans="2:20" ht="15" customHeight="1">
      <c r="B2741" s="210" t="s">
        <v>55903</v>
      </c>
      <c r="C2741" s="210" t="s">
        <v>44743</v>
      </c>
      <c r="D2741" s="404" t="s">
        <v>12050</v>
      </c>
      <c r="E2741" s="135" t="s">
        <v>46328</v>
      </c>
      <c r="F2741" s="135" t="s">
        <v>46297</v>
      </c>
      <c r="G2741" s="270" t="s">
        <v>46298</v>
      </c>
      <c r="H2741" s="135" t="s">
        <v>55904</v>
      </c>
      <c r="I2741" s="135" t="s">
        <v>46330</v>
      </c>
      <c r="J2741" s="135" t="s">
        <v>55905</v>
      </c>
      <c r="K2741" s="135" t="s">
        <v>55906</v>
      </c>
      <c r="L2741" s="210" t="s">
        <v>45700</v>
      </c>
      <c r="M2741" s="126" t="s">
        <v>43499</v>
      </c>
      <c r="N2741" s="97">
        <v>10</v>
      </c>
      <c r="O2741" s="97">
        <v>25</v>
      </c>
      <c r="P2741" s="121">
        <f t="shared" si="63"/>
        <v>250</v>
      </c>
      <c r="Q2741" s="89" t="s">
        <v>12043</v>
      </c>
      <c r="R2741" s="119" t="s">
        <v>53250</v>
      </c>
      <c r="S2741" s="113">
        <v>591010000</v>
      </c>
      <c r="T2741" s="114">
        <v>0</v>
      </c>
    </row>
    <row r="2742" spans="2:20" ht="15" customHeight="1">
      <c r="B2742" s="210" t="s">
        <v>55907</v>
      </c>
      <c r="C2742" s="210" t="s">
        <v>44743</v>
      </c>
      <c r="D2742" s="404" t="s">
        <v>12050</v>
      </c>
      <c r="E2742" s="135" t="s">
        <v>55908</v>
      </c>
      <c r="F2742" s="135" t="s">
        <v>46283</v>
      </c>
      <c r="G2742" s="135" t="s">
        <v>46284</v>
      </c>
      <c r="H2742" s="135" t="s">
        <v>55904</v>
      </c>
      <c r="I2742" s="135" t="s">
        <v>46330</v>
      </c>
      <c r="J2742" s="400" t="s">
        <v>55909</v>
      </c>
      <c r="K2742" s="135" t="s">
        <v>55910</v>
      </c>
      <c r="L2742" s="210" t="s">
        <v>45700</v>
      </c>
      <c r="M2742" s="126" t="s">
        <v>43499</v>
      </c>
      <c r="N2742" s="97">
        <v>20</v>
      </c>
      <c r="O2742" s="97">
        <v>35</v>
      </c>
      <c r="P2742" s="121">
        <f t="shared" si="63"/>
        <v>700</v>
      </c>
      <c r="Q2742" s="89" t="s">
        <v>12043</v>
      </c>
      <c r="R2742" s="119" t="s">
        <v>53250</v>
      </c>
      <c r="S2742" s="113">
        <v>591010000</v>
      </c>
      <c r="T2742" s="114">
        <v>0</v>
      </c>
    </row>
    <row r="2743" spans="2:20" ht="15" customHeight="1">
      <c r="B2743" s="210" t="s">
        <v>55911</v>
      </c>
      <c r="C2743" s="210" t="s">
        <v>44743</v>
      </c>
      <c r="D2743" s="404" t="s">
        <v>12050</v>
      </c>
      <c r="E2743" s="135" t="s">
        <v>55908</v>
      </c>
      <c r="F2743" s="135" t="s">
        <v>46283</v>
      </c>
      <c r="G2743" s="135" t="s">
        <v>46284</v>
      </c>
      <c r="H2743" s="135" t="s">
        <v>55904</v>
      </c>
      <c r="I2743" s="135" t="s">
        <v>46330</v>
      </c>
      <c r="J2743" s="135" t="s">
        <v>55912</v>
      </c>
      <c r="K2743" s="135" t="s">
        <v>55913</v>
      </c>
      <c r="L2743" s="210" t="s">
        <v>45700</v>
      </c>
      <c r="M2743" s="126" t="s">
        <v>43499</v>
      </c>
      <c r="N2743" s="97">
        <v>10</v>
      </c>
      <c r="O2743" s="97">
        <v>38</v>
      </c>
      <c r="P2743" s="121">
        <f t="shared" si="63"/>
        <v>380</v>
      </c>
      <c r="Q2743" s="89" t="s">
        <v>12043</v>
      </c>
      <c r="R2743" s="119" t="s">
        <v>53250</v>
      </c>
      <c r="S2743" s="113">
        <v>591010000</v>
      </c>
      <c r="T2743" s="114">
        <v>0</v>
      </c>
    </row>
    <row r="2744" spans="2:20" ht="15" customHeight="1">
      <c r="B2744" s="210" t="s">
        <v>55914</v>
      </c>
      <c r="C2744" s="210" t="s">
        <v>44743</v>
      </c>
      <c r="D2744" s="404" t="s">
        <v>12050</v>
      </c>
      <c r="E2744" s="135" t="s">
        <v>55915</v>
      </c>
      <c r="F2744" s="135" t="s">
        <v>46283</v>
      </c>
      <c r="G2744" s="135" t="s">
        <v>46284</v>
      </c>
      <c r="H2744" s="135" t="s">
        <v>55916</v>
      </c>
      <c r="I2744" s="135" t="s">
        <v>55917</v>
      </c>
      <c r="J2744" s="135" t="s">
        <v>55918</v>
      </c>
      <c r="K2744" s="135" t="s">
        <v>55919</v>
      </c>
      <c r="L2744" s="210" t="s">
        <v>45700</v>
      </c>
      <c r="M2744" s="126" t="s">
        <v>43499</v>
      </c>
      <c r="N2744" s="97">
        <v>1</v>
      </c>
      <c r="O2744" s="97">
        <v>810</v>
      </c>
      <c r="P2744" s="121">
        <f t="shared" si="63"/>
        <v>810</v>
      </c>
      <c r="Q2744" s="89" t="s">
        <v>12043</v>
      </c>
      <c r="R2744" s="119" t="s">
        <v>53250</v>
      </c>
      <c r="S2744" s="113">
        <v>591010000</v>
      </c>
      <c r="T2744" s="114">
        <v>0</v>
      </c>
    </row>
    <row r="2745" spans="2:20" ht="15" customHeight="1">
      <c r="B2745" s="210" t="s">
        <v>55920</v>
      </c>
      <c r="C2745" s="210" t="s">
        <v>44743</v>
      </c>
      <c r="D2745" s="404" t="s">
        <v>12050</v>
      </c>
      <c r="E2745" s="135" t="s">
        <v>46397</v>
      </c>
      <c r="F2745" s="135" t="s">
        <v>55036</v>
      </c>
      <c r="G2745" s="135" t="s">
        <v>46399</v>
      </c>
      <c r="H2745" s="135" t="s">
        <v>55921</v>
      </c>
      <c r="I2745" s="135" t="s">
        <v>46401</v>
      </c>
      <c r="J2745" s="135" t="s">
        <v>55922</v>
      </c>
      <c r="K2745" s="135" t="s">
        <v>55923</v>
      </c>
      <c r="L2745" s="210" t="s">
        <v>45700</v>
      </c>
      <c r="M2745" s="126" t="s">
        <v>43499</v>
      </c>
      <c r="N2745" s="97">
        <v>10</v>
      </c>
      <c r="O2745" s="97">
        <v>25</v>
      </c>
      <c r="P2745" s="121">
        <f t="shared" si="63"/>
        <v>250</v>
      </c>
      <c r="Q2745" s="89" t="s">
        <v>12043</v>
      </c>
      <c r="R2745" s="119" t="s">
        <v>53250</v>
      </c>
      <c r="S2745" s="113">
        <v>591010000</v>
      </c>
      <c r="T2745" s="114">
        <v>0</v>
      </c>
    </row>
    <row r="2746" spans="2:20" ht="15" customHeight="1">
      <c r="B2746" s="210" t="s">
        <v>55924</v>
      </c>
      <c r="C2746" s="210" t="s">
        <v>44743</v>
      </c>
      <c r="D2746" s="404" t="s">
        <v>12050</v>
      </c>
      <c r="E2746" s="135" t="s">
        <v>55885</v>
      </c>
      <c r="F2746" s="135" t="s">
        <v>47517</v>
      </c>
      <c r="G2746" s="135" t="s">
        <v>50588</v>
      </c>
      <c r="H2746" s="135" t="s">
        <v>55886</v>
      </c>
      <c r="I2746" s="410" t="s">
        <v>55887</v>
      </c>
      <c r="J2746" s="135" t="s">
        <v>55925</v>
      </c>
      <c r="K2746" s="135" t="s">
        <v>55926</v>
      </c>
      <c r="L2746" s="210" t="s">
        <v>45700</v>
      </c>
      <c r="M2746" s="126" t="s">
        <v>43499</v>
      </c>
      <c r="N2746" s="97">
        <v>1</v>
      </c>
      <c r="O2746" s="97">
        <v>1400</v>
      </c>
      <c r="P2746" s="121">
        <f t="shared" si="63"/>
        <v>1400</v>
      </c>
      <c r="Q2746" s="89" t="s">
        <v>12043</v>
      </c>
      <c r="R2746" s="119" t="s">
        <v>53250</v>
      </c>
      <c r="S2746" s="113">
        <v>591010000</v>
      </c>
      <c r="T2746" s="114">
        <v>0</v>
      </c>
    </row>
    <row r="2747" spans="2:20" ht="15" customHeight="1">
      <c r="B2747" s="210" t="s">
        <v>55927</v>
      </c>
      <c r="C2747" s="210" t="s">
        <v>44743</v>
      </c>
      <c r="D2747" s="404" t="s">
        <v>12050</v>
      </c>
      <c r="E2747" s="135" t="s">
        <v>55928</v>
      </c>
      <c r="F2747" s="135" t="s">
        <v>44674</v>
      </c>
      <c r="G2747" s="135" t="s">
        <v>44679</v>
      </c>
      <c r="H2747" s="135" t="s">
        <v>55929</v>
      </c>
      <c r="I2747" s="135" t="s">
        <v>55930</v>
      </c>
      <c r="J2747" s="411" t="s">
        <v>55931</v>
      </c>
      <c r="K2747" s="315" t="s">
        <v>55931</v>
      </c>
      <c r="L2747" s="210" t="s">
        <v>45700</v>
      </c>
      <c r="M2747" s="126" t="s">
        <v>44643</v>
      </c>
      <c r="N2747" s="97">
        <v>4</v>
      </c>
      <c r="O2747" s="107">
        <v>175</v>
      </c>
      <c r="P2747" s="121">
        <f t="shared" si="63"/>
        <v>700</v>
      </c>
      <c r="Q2747" s="89" t="s">
        <v>12043</v>
      </c>
      <c r="R2747" s="119" t="s">
        <v>53250</v>
      </c>
      <c r="S2747" s="127">
        <v>591010000</v>
      </c>
      <c r="T2747" s="114">
        <v>0</v>
      </c>
    </row>
    <row r="2748" spans="2:20" ht="15" customHeight="1">
      <c r="B2748" s="210" t="s">
        <v>55932</v>
      </c>
      <c r="C2748" s="210" t="s">
        <v>44743</v>
      </c>
      <c r="D2748" s="404" t="s">
        <v>12050</v>
      </c>
      <c r="E2748" s="135" t="s">
        <v>46683</v>
      </c>
      <c r="F2748" s="135" t="s">
        <v>46684</v>
      </c>
      <c r="G2748" s="135" t="s">
        <v>46684</v>
      </c>
      <c r="H2748" s="135" t="s">
        <v>46685</v>
      </c>
      <c r="I2748" s="135" t="s">
        <v>46686</v>
      </c>
      <c r="J2748" s="135" t="s">
        <v>55933</v>
      </c>
      <c r="K2748" s="135" t="s">
        <v>55933</v>
      </c>
      <c r="L2748" s="210" t="s">
        <v>45700</v>
      </c>
      <c r="M2748" s="126" t="s">
        <v>43871</v>
      </c>
      <c r="N2748" s="97">
        <v>1</v>
      </c>
      <c r="O2748" s="115">
        <v>1800</v>
      </c>
      <c r="P2748" s="121">
        <f t="shared" si="63"/>
        <v>1800</v>
      </c>
      <c r="Q2748" s="89" t="s">
        <v>12043</v>
      </c>
      <c r="R2748" s="119" t="s">
        <v>53250</v>
      </c>
      <c r="S2748" s="127">
        <v>591010000</v>
      </c>
      <c r="T2748" s="114">
        <v>0</v>
      </c>
    </row>
    <row r="2749" spans="2:20" ht="15" customHeight="1">
      <c r="B2749" s="210" t="s">
        <v>55934</v>
      </c>
      <c r="C2749" s="210" t="s">
        <v>44743</v>
      </c>
      <c r="D2749" s="404" t="s">
        <v>12050</v>
      </c>
      <c r="E2749" s="135" t="s">
        <v>46677</v>
      </c>
      <c r="F2749" s="135" t="s">
        <v>46678</v>
      </c>
      <c r="G2749" s="135" t="s">
        <v>46678</v>
      </c>
      <c r="H2749" s="135" t="s">
        <v>46679</v>
      </c>
      <c r="I2749" s="135" t="s">
        <v>46680</v>
      </c>
      <c r="J2749" s="135"/>
      <c r="K2749" s="135"/>
      <c r="L2749" s="210" t="s">
        <v>45700</v>
      </c>
      <c r="M2749" s="126" t="s">
        <v>43499</v>
      </c>
      <c r="N2749" s="97">
        <v>20</v>
      </c>
      <c r="O2749" s="107">
        <v>8.5</v>
      </c>
      <c r="P2749" s="121">
        <f t="shared" si="63"/>
        <v>170</v>
      </c>
      <c r="Q2749" s="89" t="s">
        <v>12043</v>
      </c>
      <c r="R2749" s="119" t="s">
        <v>53250</v>
      </c>
      <c r="S2749" s="113">
        <v>591010000</v>
      </c>
      <c r="T2749" s="114">
        <v>0</v>
      </c>
    </row>
    <row r="2750" spans="2:20" ht="15" customHeight="1">
      <c r="B2750" s="210" t="s">
        <v>55935</v>
      </c>
      <c r="C2750" s="210" t="s">
        <v>44743</v>
      </c>
      <c r="D2750" s="404" t="s">
        <v>12050</v>
      </c>
      <c r="E2750" s="270" t="s">
        <v>55936</v>
      </c>
      <c r="F2750" s="270" t="s">
        <v>55937</v>
      </c>
      <c r="G2750" s="270" t="s">
        <v>55937</v>
      </c>
      <c r="H2750" s="270" t="s">
        <v>55938</v>
      </c>
      <c r="I2750" s="270" t="s">
        <v>55939</v>
      </c>
      <c r="J2750" s="135" t="s">
        <v>55940</v>
      </c>
      <c r="K2750" s="135" t="s">
        <v>55941</v>
      </c>
      <c r="L2750" s="210" t="s">
        <v>45700</v>
      </c>
      <c r="M2750" s="94" t="s">
        <v>43499</v>
      </c>
      <c r="N2750" s="97">
        <v>4</v>
      </c>
      <c r="O2750" s="91">
        <v>42900</v>
      </c>
      <c r="P2750" s="121">
        <f t="shared" si="63"/>
        <v>171600</v>
      </c>
      <c r="Q2750" s="89" t="s">
        <v>12043</v>
      </c>
      <c r="R2750" s="119" t="s">
        <v>53250</v>
      </c>
      <c r="S2750" s="109">
        <v>591010000</v>
      </c>
      <c r="T2750" s="109">
        <v>0</v>
      </c>
    </row>
    <row r="2751" spans="2:20" ht="15" customHeight="1">
      <c r="B2751" s="210" t="s">
        <v>55942</v>
      </c>
      <c r="C2751" s="210" t="s">
        <v>44743</v>
      </c>
      <c r="D2751" s="404" t="s">
        <v>12050</v>
      </c>
      <c r="E2751" s="135" t="s">
        <v>55943</v>
      </c>
      <c r="F2751" s="135" t="s">
        <v>55944</v>
      </c>
      <c r="G2751" s="135" t="s">
        <v>46610</v>
      </c>
      <c r="H2751" s="135" t="s">
        <v>55945</v>
      </c>
      <c r="I2751" s="135" t="s">
        <v>55946</v>
      </c>
      <c r="J2751" s="135" t="s">
        <v>55947</v>
      </c>
      <c r="K2751" s="135" t="s">
        <v>55947</v>
      </c>
      <c r="L2751" s="210" t="s">
        <v>45700</v>
      </c>
      <c r="M2751" s="94" t="s">
        <v>43499</v>
      </c>
      <c r="N2751" s="97">
        <v>1</v>
      </c>
      <c r="O2751" s="97">
        <v>480</v>
      </c>
      <c r="P2751" s="121">
        <f t="shared" si="63"/>
        <v>480</v>
      </c>
      <c r="Q2751" s="89" t="s">
        <v>12043</v>
      </c>
      <c r="R2751" s="119" t="s">
        <v>53250</v>
      </c>
      <c r="S2751" s="109">
        <v>591010000</v>
      </c>
      <c r="T2751" s="109">
        <v>0</v>
      </c>
    </row>
    <row r="2752" spans="2:20" ht="15" customHeight="1">
      <c r="B2752" s="210" t="s">
        <v>55948</v>
      </c>
      <c r="C2752" s="210" t="s">
        <v>44743</v>
      </c>
      <c r="D2752" s="404" t="s">
        <v>12050</v>
      </c>
      <c r="E2752" s="270" t="s">
        <v>55949</v>
      </c>
      <c r="F2752" s="135" t="s">
        <v>46385</v>
      </c>
      <c r="G2752" s="135" t="s">
        <v>46494</v>
      </c>
      <c r="H2752" s="135" t="s">
        <v>55950</v>
      </c>
      <c r="I2752" s="135" t="s">
        <v>55951</v>
      </c>
      <c r="J2752" s="135" t="s">
        <v>55952</v>
      </c>
      <c r="K2752" s="135" t="s">
        <v>55947</v>
      </c>
      <c r="L2752" s="210" t="s">
        <v>45700</v>
      </c>
      <c r="M2752" s="94" t="s">
        <v>43499</v>
      </c>
      <c r="N2752" s="97">
        <v>1</v>
      </c>
      <c r="O2752" s="97">
        <v>480</v>
      </c>
      <c r="P2752" s="121">
        <f t="shared" si="63"/>
        <v>480</v>
      </c>
      <c r="Q2752" s="89" t="s">
        <v>12043</v>
      </c>
      <c r="R2752" s="119" t="s">
        <v>53250</v>
      </c>
      <c r="S2752" s="109">
        <v>591010000</v>
      </c>
      <c r="T2752" s="109">
        <v>0</v>
      </c>
    </row>
    <row r="2753" spans="2:20" ht="15" customHeight="1">
      <c r="B2753" s="210" t="s">
        <v>55953</v>
      </c>
      <c r="C2753" s="210" t="s">
        <v>44743</v>
      </c>
      <c r="D2753" s="404" t="s">
        <v>12050</v>
      </c>
      <c r="E2753" s="270" t="s">
        <v>55949</v>
      </c>
      <c r="F2753" s="135" t="s">
        <v>46385</v>
      </c>
      <c r="G2753" s="135" t="s">
        <v>46494</v>
      </c>
      <c r="H2753" s="135" t="s">
        <v>55954</v>
      </c>
      <c r="I2753" s="135" t="s">
        <v>55951</v>
      </c>
      <c r="J2753" s="135" t="s">
        <v>49027</v>
      </c>
      <c r="K2753" s="135" t="s">
        <v>49027</v>
      </c>
      <c r="L2753" s="210" t="s">
        <v>45700</v>
      </c>
      <c r="M2753" s="94" t="s">
        <v>43499</v>
      </c>
      <c r="N2753" s="97">
        <v>3</v>
      </c>
      <c r="O2753" s="97">
        <v>480</v>
      </c>
      <c r="P2753" s="121">
        <f t="shared" si="63"/>
        <v>1440</v>
      </c>
      <c r="Q2753" s="89" t="s">
        <v>12043</v>
      </c>
      <c r="R2753" s="119" t="s">
        <v>53250</v>
      </c>
      <c r="S2753" s="109">
        <v>591010000</v>
      </c>
      <c r="T2753" s="109">
        <v>0</v>
      </c>
    </row>
    <row r="2754" spans="2:20" ht="15" customHeight="1">
      <c r="B2754" s="210" t="s">
        <v>55955</v>
      </c>
      <c r="C2754" s="210" t="s">
        <v>44743</v>
      </c>
      <c r="D2754" s="404" t="s">
        <v>12050</v>
      </c>
      <c r="E2754" s="135" t="s">
        <v>55956</v>
      </c>
      <c r="F2754" s="135" t="s">
        <v>47105</v>
      </c>
      <c r="G2754" s="135" t="s">
        <v>47106</v>
      </c>
      <c r="H2754" s="135" t="s">
        <v>54152</v>
      </c>
      <c r="I2754" s="135" t="s">
        <v>46330</v>
      </c>
      <c r="J2754" s="301" t="s">
        <v>55957</v>
      </c>
      <c r="K2754" s="301" t="s">
        <v>50458</v>
      </c>
      <c r="L2754" s="210" t="s">
        <v>45700</v>
      </c>
      <c r="M2754" s="94" t="s">
        <v>43499</v>
      </c>
      <c r="N2754" s="97">
        <v>6</v>
      </c>
      <c r="O2754" s="107">
        <v>80</v>
      </c>
      <c r="P2754" s="121">
        <f t="shared" si="63"/>
        <v>480</v>
      </c>
      <c r="Q2754" s="89" t="s">
        <v>12043</v>
      </c>
      <c r="R2754" s="119" t="s">
        <v>53250</v>
      </c>
      <c r="S2754" s="109">
        <v>591010000</v>
      </c>
      <c r="T2754" s="109">
        <v>0</v>
      </c>
    </row>
    <row r="2755" spans="2:20" ht="15" customHeight="1">
      <c r="B2755" s="210" t="s">
        <v>55958</v>
      </c>
      <c r="C2755" s="210" t="s">
        <v>44743</v>
      </c>
      <c r="D2755" s="404" t="s">
        <v>12050</v>
      </c>
      <c r="E2755" s="270" t="s">
        <v>55959</v>
      </c>
      <c r="F2755" s="135" t="s">
        <v>44781</v>
      </c>
      <c r="G2755" s="135" t="s">
        <v>44854</v>
      </c>
      <c r="H2755" s="135" t="s">
        <v>55960</v>
      </c>
      <c r="I2755" s="135" t="s">
        <v>55961</v>
      </c>
      <c r="J2755" s="135" t="s">
        <v>55947</v>
      </c>
      <c r="K2755" s="135" t="s">
        <v>55952</v>
      </c>
      <c r="L2755" s="210" t="s">
        <v>45700</v>
      </c>
      <c r="M2755" s="94" t="s">
        <v>44643</v>
      </c>
      <c r="N2755" s="293">
        <v>2</v>
      </c>
      <c r="O2755" s="293">
        <v>400</v>
      </c>
      <c r="P2755" s="121">
        <f t="shared" si="63"/>
        <v>800</v>
      </c>
      <c r="Q2755" s="89" t="s">
        <v>12043</v>
      </c>
      <c r="R2755" s="119" t="s">
        <v>53250</v>
      </c>
      <c r="S2755" s="109">
        <v>591010000</v>
      </c>
      <c r="T2755" s="109">
        <v>0</v>
      </c>
    </row>
    <row r="2756" spans="2:20" ht="15" customHeight="1">
      <c r="B2756" s="210" t="s">
        <v>55962</v>
      </c>
      <c r="C2756" s="210" t="s">
        <v>44743</v>
      </c>
      <c r="D2756" s="404" t="s">
        <v>12050</v>
      </c>
      <c r="E2756" s="270" t="s">
        <v>48973</v>
      </c>
      <c r="F2756" s="135" t="s">
        <v>44781</v>
      </c>
      <c r="G2756" s="135" t="s">
        <v>44854</v>
      </c>
      <c r="H2756" s="135" t="s">
        <v>55963</v>
      </c>
      <c r="I2756" s="270" t="s">
        <v>48975</v>
      </c>
      <c r="J2756" s="135" t="s">
        <v>49027</v>
      </c>
      <c r="K2756" s="135" t="s">
        <v>49027</v>
      </c>
      <c r="L2756" s="210" t="s">
        <v>45700</v>
      </c>
      <c r="M2756" s="94" t="s">
        <v>44643</v>
      </c>
      <c r="N2756" s="293">
        <v>30</v>
      </c>
      <c r="O2756" s="246">
        <v>600</v>
      </c>
      <c r="P2756" s="121">
        <f t="shared" si="63"/>
        <v>18000</v>
      </c>
      <c r="Q2756" s="89" t="s">
        <v>12043</v>
      </c>
      <c r="R2756" s="119" t="s">
        <v>53250</v>
      </c>
      <c r="S2756" s="109">
        <v>591010000</v>
      </c>
      <c r="T2756" s="109">
        <v>0</v>
      </c>
    </row>
    <row r="2757" spans="2:20" ht="15" customHeight="1">
      <c r="B2757" s="210" t="s">
        <v>55964</v>
      </c>
      <c r="C2757" s="210" t="s">
        <v>44743</v>
      </c>
      <c r="D2757" s="404" t="s">
        <v>12050</v>
      </c>
      <c r="E2757" s="135" t="s">
        <v>46411</v>
      </c>
      <c r="F2757" s="135" t="s">
        <v>46412</v>
      </c>
      <c r="G2757" s="135" t="s">
        <v>46413</v>
      </c>
      <c r="H2757" s="135" t="s">
        <v>55965</v>
      </c>
      <c r="I2757" s="135" t="s">
        <v>46415</v>
      </c>
      <c r="J2757" s="135"/>
      <c r="K2757" s="135"/>
      <c r="L2757" s="210" t="s">
        <v>45700</v>
      </c>
      <c r="M2757" s="94" t="s">
        <v>43499</v>
      </c>
      <c r="N2757" s="97">
        <v>3</v>
      </c>
      <c r="O2757" s="97">
        <v>1700</v>
      </c>
      <c r="P2757" s="121">
        <f t="shared" si="63"/>
        <v>5100</v>
      </c>
      <c r="Q2757" s="89" t="s">
        <v>12043</v>
      </c>
      <c r="R2757" s="119" t="s">
        <v>53250</v>
      </c>
      <c r="S2757" s="109">
        <v>591010000</v>
      </c>
      <c r="T2757" s="109">
        <v>0</v>
      </c>
    </row>
    <row r="2758" spans="2:20" ht="15" customHeight="1">
      <c r="B2758" s="210" t="s">
        <v>55966</v>
      </c>
      <c r="C2758" s="210" t="s">
        <v>44743</v>
      </c>
      <c r="D2758" s="404" t="s">
        <v>12050</v>
      </c>
      <c r="E2758" s="135" t="s">
        <v>55967</v>
      </c>
      <c r="F2758" s="135" t="s">
        <v>50588</v>
      </c>
      <c r="G2758" s="135" t="s">
        <v>50588</v>
      </c>
      <c r="H2758" s="135" t="s">
        <v>55968</v>
      </c>
      <c r="I2758" s="135" t="s">
        <v>55969</v>
      </c>
      <c r="J2758" s="135"/>
      <c r="K2758" s="135"/>
      <c r="L2758" s="210" t="s">
        <v>45700</v>
      </c>
      <c r="M2758" s="94" t="s">
        <v>43499</v>
      </c>
      <c r="N2758" s="97">
        <v>1</v>
      </c>
      <c r="O2758" s="107">
        <v>2200</v>
      </c>
      <c r="P2758" s="121">
        <f t="shared" si="63"/>
        <v>2200</v>
      </c>
      <c r="Q2758" s="89" t="s">
        <v>12043</v>
      </c>
      <c r="R2758" s="119" t="s">
        <v>53250</v>
      </c>
      <c r="S2758" s="109">
        <v>591010000</v>
      </c>
      <c r="T2758" s="109">
        <v>0</v>
      </c>
    </row>
    <row r="2759" spans="2:20" ht="15" customHeight="1">
      <c r="B2759" s="210" t="s">
        <v>55970</v>
      </c>
      <c r="C2759" s="210" t="s">
        <v>44743</v>
      </c>
      <c r="D2759" s="135" t="s">
        <v>12050</v>
      </c>
      <c r="E2759" s="270" t="s">
        <v>49186</v>
      </c>
      <c r="F2759" s="270" t="s">
        <v>49187</v>
      </c>
      <c r="G2759" s="270" t="s">
        <v>49188</v>
      </c>
      <c r="H2759" s="270" t="s">
        <v>49189</v>
      </c>
      <c r="I2759" s="270" t="s">
        <v>49190</v>
      </c>
      <c r="J2759" s="135" t="s">
        <v>55971</v>
      </c>
      <c r="K2759" s="135" t="s">
        <v>55971</v>
      </c>
      <c r="L2759" s="210" t="s">
        <v>45700</v>
      </c>
      <c r="M2759" s="94" t="s">
        <v>43499</v>
      </c>
      <c r="N2759" s="250">
        <v>2</v>
      </c>
      <c r="O2759" s="250">
        <v>57800</v>
      </c>
      <c r="P2759" s="121">
        <f t="shared" ref="P2759:P2822" si="64">IFERROR(N2759*O2759,0)</f>
        <v>115600</v>
      </c>
      <c r="Q2759" s="89" t="s">
        <v>12043</v>
      </c>
      <c r="R2759" s="89" t="s">
        <v>43540</v>
      </c>
      <c r="S2759" s="109">
        <v>591010000</v>
      </c>
      <c r="T2759" s="109">
        <v>100</v>
      </c>
    </row>
    <row r="2760" spans="2:20" ht="15" customHeight="1">
      <c r="B2760" s="210" t="s">
        <v>55972</v>
      </c>
      <c r="C2760" s="210" t="s">
        <v>44743</v>
      </c>
      <c r="D2760" s="210" t="s">
        <v>12050</v>
      </c>
      <c r="E2760" s="270" t="s">
        <v>55973</v>
      </c>
      <c r="F2760" s="270" t="s">
        <v>55974</v>
      </c>
      <c r="G2760" s="270" t="s">
        <v>51776</v>
      </c>
      <c r="H2760" s="270" t="s">
        <v>55975</v>
      </c>
      <c r="I2760" s="212" t="s">
        <v>55976</v>
      </c>
      <c r="J2760" s="423" t="s">
        <v>55977</v>
      </c>
      <c r="K2760" s="212" t="s">
        <v>55977</v>
      </c>
      <c r="L2760" s="210" t="s">
        <v>45700</v>
      </c>
      <c r="M2760" s="103" t="s">
        <v>43499</v>
      </c>
      <c r="N2760" s="246">
        <v>6</v>
      </c>
      <c r="O2760" s="118">
        <v>34000</v>
      </c>
      <c r="P2760" s="136">
        <f t="shared" si="64"/>
        <v>204000</v>
      </c>
      <c r="Q2760" s="141" t="s">
        <v>12043</v>
      </c>
      <c r="R2760" s="141" t="s">
        <v>43759</v>
      </c>
      <c r="S2760" s="214" t="s">
        <v>38919</v>
      </c>
      <c r="T2760" s="99">
        <v>0</v>
      </c>
    </row>
    <row r="2761" spans="2:20" ht="15" customHeight="1">
      <c r="B2761" s="210" t="s">
        <v>55978</v>
      </c>
      <c r="C2761" s="210" t="s">
        <v>44743</v>
      </c>
      <c r="D2761" s="210" t="s">
        <v>12050</v>
      </c>
      <c r="E2761" s="270" t="s">
        <v>55979</v>
      </c>
      <c r="F2761" s="270" t="s">
        <v>55974</v>
      </c>
      <c r="G2761" s="270" t="s">
        <v>51776</v>
      </c>
      <c r="H2761" s="270" t="s">
        <v>55980</v>
      </c>
      <c r="I2761" s="212" t="s">
        <v>55981</v>
      </c>
      <c r="J2761" s="423" t="s">
        <v>55982</v>
      </c>
      <c r="K2761" s="212" t="s">
        <v>55982</v>
      </c>
      <c r="L2761" s="210" t="s">
        <v>45700</v>
      </c>
      <c r="M2761" s="103" t="s">
        <v>43499</v>
      </c>
      <c r="N2761" s="246">
        <v>1</v>
      </c>
      <c r="O2761" s="118">
        <v>15200</v>
      </c>
      <c r="P2761" s="136">
        <f t="shared" si="64"/>
        <v>15200</v>
      </c>
      <c r="Q2761" s="141" t="s">
        <v>12043</v>
      </c>
      <c r="R2761" s="141" t="s">
        <v>43759</v>
      </c>
      <c r="S2761" s="214" t="s">
        <v>38913</v>
      </c>
      <c r="T2761" s="99">
        <v>0</v>
      </c>
    </row>
    <row r="2762" spans="2:20" ht="15" customHeight="1">
      <c r="B2762" s="210" t="s">
        <v>55983</v>
      </c>
      <c r="C2762" s="210" t="s">
        <v>44743</v>
      </c>
      <c r="D2762" s="210" t="s">
        <v>12050</v>
      </c>
      <c r="E2762" s="270" t="s">
        <v>55984</v>
      </c>
      <c r="F2762" s="270" t="s">
        <v>51864</v>
      </c>
      <c r="G2762" s="270" t="s">
        <v>51741</v>
      </c>
      <c r="H2762" s="270" t="s">
        <v>55985</v>
      </c>
      <c r="I2762" s="212" t="s">
        <v>55986</v>
      </c>
      <c r="J2762" s="423" t="s">
        <v>55987</v>
      </c>
      <c r="K2762" s="423" t="s">
        <v>55987</v>
      </c>
      <c r="L2762" s="210" t="s">
        <v>45700</v>
      </c>
      <c r="M2762" s="103" t="s">
        <v>43499</v>
      </c>
      <c r="N2762" s="246">
        <v>4</v>
      </c>
      <c r="O2762" s="118">
        <v>239000</v>
      </c>
      <c r="P2762" s="136">
        <f t="shared" si="64"/>
        <v>956000</v>
      </c>
      <c r="Q2762" s="141" t="s">
        <v>12043</v>
      </c>
      <c r="R2762" s="141" t="s">
        <v>43759</v>
      </c>
      <c r="S2762" s="214" t="s">
        <v>38913</v>
      </c>
      <c r="T2762" s="99">
        <v>0</v>
      </c>
    </row>
    <row r="2763" spans="2:20" ht="15" customHeight="1">
      <c r="B2763" s="210" t="s">
        <v>55988</v>
      </c>
      <c r="C2763" s="210" t="s">
        <v>44743</v>
      </c>
      <c r="D2763" s="210" t="s">
        <v>12050</v>
      </c>
      <c r="E2763" s="270" t="s">
        <v>55989</v>
      </c>
      <c r="F2763" s="270" t="s">
        <v>55990</v>
      </c>
      <c r="G2763" s="270" t="s">
        <v>55990</v>
      </c>
      <c r="H2763" s="270" t="s">
        <v>55904</v>
      </c>
      <c r="I2763" s="212" t="s">
        <v>46330</v>
      </c>
      <c r="J2763" s="270" t="s">
        <v>55991</v>
      </c>
      <c r="K2763" s="212" t="s">
        <v>55992</v>
      </c>
      <c r="L2763" s="210" t="s">
        <v>45700</v>
      </c>
      <c r="M2763" s="103" t="s">
        <v>43499</v>
      </c>
      <c r="N2763" s="246">
        <v>1</v>
      </c>
      <c r="O2763" s="118">
        <v>59850</v>
      </c>
      <c r="P2763" s="136">
        <f t="shared" si="64"/>
        <v>59850</v>
      </c>
      <c r="Q2763" s="141" t="s">
        <v>12043</v>
      </c>
      <c r="R2763" s="141" t="s">
        <v>43759</v>
      </c>
      <c r="S2763" s="214" t="s">
        <v>38913</v>
      </c>
      <c r="T2763" s="99">
        <v>0</v>
      </c>
    </row>
    <row r="2764" spans="2:20" ht="15" customHeight="1">
      <c r="B2764" s="210" t="s">
        <v>55993</v>
      </c>
      <c r="C2764" s="210" t="s">
        <v>44743</v>
      </c>
      <c r="D2764" s="404" t="s">
        <v>12050</v>
      </c>
      <c r="E2764" s="135" t="s">
        <v>55994</v>
      </c>
      <c r="F2764" s="135" t="s">
        <v>55995</v>
      </c>
      <c r="G2764" s="135" t="s">
        <v>55996</v>
      </c>
      <c r="H2764" s="301" t="s">
        <v>55997</v>
      </c>
      <c r="I2764" s="135" t="s">
        <v>55998</v>
      </c>
      <c r="J2764" s="135"/>
      <c r="K2764" s="301"/>
      <c r="L2764" s="210" t="s">
        <v>45700</v>
      </c>
      <c r="M2764" s="94" t="s">
        <v>43499</v>
      </c>
      <c r="N2764" s="107">
        <v>1</v>
      </c>
      <c r="O2764" s="97" t="s">
        <v>55999</v>
      </c>
      <c r="P2764" s="136">
        <f t="shared" si="64"/>
        <v>18000</v>
      </c>
      <c r="Q2764" s="141" t="s">
        <v>12043</v>
      </c>
      <c r="R2764" s="109" t="s">
        <v>46557</v>
      </c>
      <c r="S2764" s="113">
        <v>591010000</v>
      </c>
      <c r="T2764" s="114">
        <v>100</v>
      </c>
    </row>
    <row r="2765" spans="2:20" ht="15" customHeight="1">
      <c r="B2765" s="210" t="s">
        <v>56039</v>
      </c>
      <c r="C2765" s="210" t="s">
        <v>44743</v>
      </c>
      <c r="D2765" s="404" t="s">
        <v>12050</v>
      </c>
      <c r="E2765" s="135" t="s">
        <v>56040</v>
      </c>
      <c r="F2765" s="270" t="s">
        <v>56041</v>
      </c>
      <c r="G2765" s="270" t="s">
        <v>56042</v>
      </c>
      <c r="H2765" s="135" t="s">
        <v>56043</v>
      </c>
      <c r="I2765" s="270" t="s">
        <v>56044</v>
      </c>
      <c r="J2765" s="270" t="s">
        <v>56045</v>
      </c>
      <c r="K2765" s="270" t="s">
        <v>56046</v>
      </c>
      <c r="L2765" s="210" t="s">
        <v>46139</v>
      </c>
      <c r="M2765" s="84" t="s">
        <v>43499</v>
      </c>
      <c r="N2765" s="97">
        <v>2</v>
      </c>
      <c r="O2765" s="115">
        <v>5500000</v>
      </c>
      <c r="P2765" s="136">
        <f t="shared" si="64"/>
        <v>11000000</v>
      </c>
      <c r="Q2765" s="141" t="s">
        <v>12044</v>
      </c>
      <c r="R2765" s="251" t="s">
        <v>44888</v>
      </c>
      <c r="S2765" s="109">
        <v>591010000</v>
      </c>
      <c r="T2765" s="109">
        <v>30</v>
      </c>
    </row>
    <row r="2766" spans="2:20" ht="15" customHeight="1">
      <c r="B2766" s="210" t="s">
        <v>56047</v>
      </c>
      <c r="C2766" s="210" t="s">
        <v>44743</v>
      </c>
      <c r="D2766" s="210" t="s">
        <v>12050</v>
      </c>
      <c r="E2766" s="211" t="s">
        <v>56048</v>
      </c>
      <c r="F2766" s="211" t="s">
        <v>56049</v>
      </c>
      <c r="G2766" s="212" t="s">
        <v>56050</v>
      </c>
      <c r="H2766" s="211" t="s">
        <v>56051</v>
      </c>
      <c r="I2766" s="212" t="s">
        <v>44423</v>
      </c>
      <c r="J2766" s="212"/>
      <c r="K2766" s="212"/>
      <c r="L2766" s="210" t="s">
        <v>45700</v>
      </c>
      <c r="M2766" s="87" t="s">
        <v>44467</v>
      </c>
      <c r="N2766" s="213">
        <v>2</v>
      </c>
      <c r="O2766" s="213">
        <v>5400</v>
      </c>
      <c r="P2766" s="136">
        <f t="shared" si="64"/>
        <v>10800</v>
      </c>
      <c r="Q2766" s="141" t="s">
        <v>12044</v>
      </c>
      <c r="R2766" s="141" t="s">
        <v>44310</v>
      </c>
      <c r="S2766" s="214">
        <v>591010000</v>
      </c>
      <c r="T2766" s="99">
        <v>0</v>
      </c>
    </row>
    <row r="2767" spans="2:20" ht="15" customHeight="1">
      <c r="B2767" s="210" t="s">
        <v>56052</v>
      </c>
      <c r="C2767" s="210" t="s">
        <v>44743</v>
      </c>
      <c r="D2767" s="210" t="s">
        <v>12050</v>
      </c>
      <c r="E2767" s="211" t="s">
        <v>50531</v>
      </c>
      <c r="F2767" s="211" t="s">
        <v>50532</v>
      </c>
      <c r="G2767" s="212" t="s">
        <v>46937</v>
      </c>
      <c r="H2767" s="211" t="s">
        <v>56053</v>
      </c>
      <c r="I2767" s="212" t="s">
        <v>50534</v>
      </c>
      <c r="J2767" s="212"/>
      <c r="K2767" s="212"/>
      <c r="L2767" s="210" t="s">
        <v>45700</v>
      </c>
      <c r="M2767" s="87" t="s">
        <v>43499</v>
      </c>
      <c r="N2767" s="213">
        <v>1</v>
      </c>
      <c r="O2767" s="213">
        <v>9500</v>
      </c>
      <c r="P2767" s="136">
        <f t="shared" si="64"/>
        <v>9500</v>
      </c>
      <c r="Q2767" s="141" t="s">
        <v>12044</v>
      </c>
      <c r="R2767" s="141" t="s">
        <v>44310</v>
      </c>
      <c r="S2767" s="214">
        <v>591010000</v>
      </c>
      <c r="T2767" s="99">
        <v>0</v>
      </c>
    </row>
    <row r="2768" spans="2:20" ht="15" customHeight="1">
      <c r="B2768" s="210" t="s">
        <v>56054</v>
      </c>
      <c r="C2768" s="210" t="s">
        <v>44743</v>
      </c>
      <c r="D2768" s="210" t="s">
        <v>12050</v>
      </c>
      <c r="E2768" s="211" t="s">
        <v>50511</v>
      </c>
      <c r="F2768" s="211" t="s">
        <v>53528</v>
      </c>
      <c r="G2768" s="212" t="s">
        <v>48900</v>
      </c>
      <c r="H2768" s="211" t="s">
        <v>56055</v>
      </c>
      <c r="I2768" s="212" t="s">
        <v>50514</v>
      </c>
      <c r="J2768" s="212"/>
      <c r="K2768" s="212"/>
      <c r="L2768" s="210" t="s">
        <v>45700</v>
      </c>
      <c r="M2768" s="87" t="s">
        <v>44467</v>
      </c>
      <c r="N2768" s="213">
        <v>1</v>
      </c>
      <c r="O2768" s="213">
        <v>16000</v>
      </c>
      <c r="P2768" s="136">
        <f t="shared" si="64"/>
        <v>16000</v>
      </c>
      <c r="Q2768" s="141" t="s">
        <v>12044</v>
      </c>
      <c r="R2768" s="141" t="s">
        <v>44310</v>
      </c>
      <c r="S2768" s="214">
        <v>591010000</v>
      </c>
      <c r="T2768" s="99">
        <v>0</v>
      </c>
    </row>
    <row r="2769" spans="2:20" ht="15" customHeight="1">
      <c r="B2769" s="210" t="s">
        <v>56056</v>
      </c>
      <c r="C2769" s="210" t="s">
        <v>44743</v>
      </c>
      <c r="D2769" s="210" t="s">
        <v>12050</v>
      </c>
      <c r="E2769" s="211" t="s">
        <v>56057</v>
      </c>
      <c r="F2769" s="211" t="s">
        <v>56058</v>
      </c>
      <c r="G2769" s="212" t="s">
        <v>56059</v>
      </c>
      <c r="H2769" s="211" t="s">
        <v>56051</v>
      </c>
      <c r="I2769" s="212" t="s">
        <v>44423</v>
      </c>
      <c r="J2769" s="212"/>
      <c r="K2769" s="212"/>
      <c r="L2769" s="210" t="s">
        <v>45700</v>
      </c>
      <c r="M2769" s="87" t="s">
        <v>43499</v>
      </c>
      <c r="N2769" s="213">
        <v>1</v>
      </c>
      <c r="O2769" s="213">
        <v>5000</v>
      </c>
      <c r="P2769" s="136">
        <f t="shared" si="64"/>
        <v>5000</v>
      </c>
      <c r="Q2769" s="141" t="s">
        <v>12044</v>
      </c>
      <c r="R2769" s="141" t="s">
        <v>44310</v>
      </c>
      <c r="S2769" s="214">
        <v>591010000</v>
      </c>
      <c r="T2769" s="99">
        <v>0</v>
      </c>
    </row>
    <row r="2770" spans="2:20" ht="15" customHeight="1">
      <c r="B2770" s="135" t="s">
        <v>56060</v>
      </c>
      <c r="C2770" s="135" t="s">
        <v>44743</v>
      </c>
      <c r="D2770" s="135" t="s">
        <v>12050</v>
      </c>
      <c r="E2770" s="135" t="s">
        <v>56061</v>
      </c>
      <c r="F2770" s="135" t="s">
        <v>56062</v>
      </c>
      <c r="G2770" s="135" t="s">
        <v>56063</v>
      </c>
      <c r="H2770" s="135" t="s">
        <v>56064</v>
      </c>
      <c r="I2770" s="135" t="s">
        <v>56065</v>
      </c>
      <c r="J2770" s="135" t="s">
        <v>56066</v>
      </c>
      <c r="K2770" s="135" t="s">
        <v>56067</v>
      </c>
      <c r="L2770" s="135" t="s">
        <v>45700</v>
      </c>
      <c r="M2770" s="94" t="s">
        <v>43871</v>
      </c>
      <c r="N2770" s="310">
        <v>3000</v>
      </c>
      <c r="O2770" s="310">
        <v>105</v>
      </c>
      <c r="P2770" s="136">
        <f t="shared" si="64"/>
        <v>315000</v>
      </c>
      <c r="Q2770" s="141" t="s">
        <v>12044</v>
      </c>
      <c r="R2770" s="89" t="s">
        <v>44901</v>
      </c>
      <c r="S2770" s="214">
        <v>591010000</v>
      </c>
      <c r="T2770" s="109">
        <v>100</v>
      </c>
    </row>
    <row r="2771" spans="2:20" ht="15" customHeight="1">
      <c r="B2771" s="135" t="s">
        <v>56068</v>
      </c>
      <c r="C2771" s="135" t="s">
        <v>44743</v>
      </c>
      <c r="D2771" s="135" t="s">
        <v>12050</v>
      </c>
      <c r="E2771" s="135" t="s">
        <v>49933</v>
      </c>
      <c r="F2771" s="135" t="s">
        <v>56069</v>
      </c>
      <c r="G2771" s="135" t="s">
        <v>49923</v>
      </c>
      <c r="H2771" s="135" t="s">
        <v>56070</v>
      </c>
      <c r="I2771" s="135" t="s">
        <v>49935</v>
      </c>
      <c r="J2771" s="135" t="s">
        <v>49936</v>
      </c>
      <c r="K2771" s="135" t="s">
        <v>49936</v>
      </c>
      <c r="L2771" s="135" t="s">
        <v>45700</v>
      </c>
      <c r="M2771" s="94" t="s">
        <v>44643</v>
      </c>
      <c r="N2771" s="115">
        <v>5000</v>
      </c>
      <c r="O2771" s="115">
        <v>112</v>
      </c>
      <c r="P2771" s="136">
        <f t="shared" si="64"/>
        <v>560000</v>
      </c>
      <c r="Q2771" s="141" t="s">
        <v>12044</v>
      </c>
      <c r="R2771" s="109" t="s">
        <v>43759</v>
      </c>
      <c r="S2771" s="214">
        <v>591010000</v>
      </c>
      <c r="T2771" s="109">
        <v>50</v>
      </c>
    </row>
    <row r="2772" spans="2:20" ht="15" customHeight="1">
      <c r="B2772" s="135" t="s">
        <v>56071</v>
      </c>
      <c r="C2772" s="135" t="s">
        <v>44743</v>
      </c>
      <c r="D2772" s="135" t="s">
        <v>12050</v>
      </c>
      <c r="E2772" s="135" t="s">
        <v>56072</v>
      </c>
      <c r="F2772" s="135" t="s">
        <v>47189</v>
      </c>
      <c r="G2772" s="135" t="s">
        <v>47190</v>
      </c>
      <c r="H2772" s="135" t="s">
        <v>56073</v>
      </c>
      <c r="I2772" s="135" t="s">
        <v>56074</v>
      </c>
      <c r="J2772" s="135" t="s">
        <v>56075</v>
      </c>
      <c r="K2772" s="135" t="s">
        <v>56076</v>
      </c>
      <c r="L2772" s="135" t="s">
        <v>45700</v>
      </c>
      <c r="M2772" s="94" t="s">
        <v>44643</v>
      </c>
      <c r="N2772" s="115">
        <v>10050</v>
      </c>
      <c r="O2772" s="115">
        <v>55</v>
      </c>
      <c r="P2772" s="136">
        <f t="shared" si="64"/>
        <v>552750</v>
      </c>
      <c r="Q2772" s="141" t="s">
        <v>12044</v>
      </c>
      <c r="R2772" s="109" t="s">
        <v>43759</v>
      </c>
      <c r="S2772" s="214">
        <v>591010000</v>
      </c>
      <c r="T2772" s="109">
        <v>50</v>
      </c>
    </row>
    <row r="2773" spans="2:20" ht="15" customHeight="1">
      <c r="B2773" s="135" t="s">
        <v>56077</v>
      </c>
      <c r="C2773" s="135" t="s">
        <v>44743</v>
      </c>
      <c r="D2773" s="135" t="s">
        <v>12050</v>
      </c>
      <c r="E2773" s="135" t="s">
        <v>56078</v>
      </c>
      <c r="F2773" s="135" t="s">
        <v>44678</v>
      </c>
      <c r="G2773" s="135" t="s">
        <v>44679</v>
      </c>
      <c r="H2773" s="135" t="s">
        <v>56079</v>
      </c>
      <c r="I2773" s="135" t="s">
        <v>56080</v>
      </c>
      <c r="J2773" s="135" t="s">
        <v>56081</v>
      </c>
      <c r="K2773" s="135" t="s">
        <v>56082</v>
      </c>
      <c r="L2773" s="135" t="s">
        <v>45700</v>
      </c>
      <c r="M2773" s="94" t="s">
        <v>44643</v>
      </c>
      <c r="N2773" s="115">
        <v>600</v>
      </c>
      <c r="O2773" s="115">
        <v>340</v>
      </c>
      <c r="P2773" s="136">
        <f t="shared" si="64"/>
        <v>204000</v>
      </c>
      <c r="Q2773" s="141" t="s">
        <v>12044</v>
      </c>
      <c r="R2773" s="109" t="s">
        <v>43759</v>
      </c>
      <c r="S2773" s="214">
        <v>591010000</v>
      </c>
      <c r="T2773" s="109">
        <v>50</v>
      </c>
    </row>
    <row r="2774" spans="2:20" ht="15" customHeight="1">
      <c r="B2774" s="135" t="s">
        <v>56083</v>
      </c>
      <c r="C2774" s="135" t="s">
        <v>44743</v>
      </c>
      <c r="D2774" s="135" t="s">
        <v>12050</v>
      </c>
      <c r="E2774" s="135" t="s">
        <v>56084</v>
      </c>
      <c r="F2774" s="135" t="s">
        <v>50966</v>
      </c>
      <c r="G2774" s="135" t="s">
        <v>56085</v>
      </c>
      <c r="H2774" s="135" t="s">
        <v>49206</v>
      </c>
      <c r="I2774" s="135" t="s">
        <v>49207</v>
      </c>
      <c r="J2774" s="135" t="s">
        <v>56086</v>
      </c>
      <c r="K2774" s="135" t="s">
        <v>56086</v>
      </c>
      <c r="L2774" s="135" t="s">
        <v>45700</v>
      </c>
      <c r="M2774" s="94" t="s">
        <v>44643</v>
      </c>
      <c r="N2774" s="115">
        <v>20000</v>
      </c>
      <c r="O2774" s="115">
        <v>73</v>
      </c>
      <c r="P2774" s="136">
        <f t="shared" si="64"/>
        <v>1460000</v>
      </c>
      <c r="Q2774" s="141" t="s">
        <v>12044</v>
      </c>
      <c r="R2774" s="109" t="s">
        <v>43759</v>
      </c>
      <c r="S2774" s="214">
        <v>591010000</v>
      </c>
      <c r="T2774" s="109">
        <v>50</v>
      </c>
    </row>
    <row r="2775" spans="2:20" ht="15" customHeight="1">
      <c r="B2775" s="135" t="s">
        <v>56087</v>
      </c>
      <c r="C2775" s="135" t="s">
        <v>44743</v>
      </c>
      <c r="D2775" s="135" t="s">
        <v>12050</v>
      </c>
      <c r="E2775" s="135" t="s">
        <v>44768</v>
      </c>
      <c r="F2775" s="410" t="s">
        <v>44769</v>
      </c>
      <c r="G2775" s="410" t="s">
        <v>44852</v>
      </c>
      <c r="H2775" s="286" t="s">
        <v>55745</v>
      </c>
      <c r="I2775" s="135" t="s">
        <v>44855</v>
      </c>
      <c r="J2775" s="211" t="s">
        <v>56088</v>
      </c>
      <c r="K2775" s="410" t="s">
        <v>56089</v>
      </c>
      <c r="L2775" s="135" t="s">
        <v>45700</v>
      </c>
      <c r="M2775" s="84" t="s">
        <v>43499</v>
      </c>
      <c r="N2775" s="97">
        <v>4</v>
      </c>
      <c r="O2775" s="115">
        <v>17000</v>
      </c>
      <c r="P2775" s="136">
        <f t="shared" si="64"/>
        <v>68000</v>
      </c>
      <c r="Q2775" s="141" t="s">
        <v>12044</v>
      </c>
      <c r="R2775" s="251" t="s">
        <v>43872</v>
      </c>
      <c r="S2775" s="109">
        <v>591010000</v>
      </c>
      <c r="T2775" s="109">
        <v>60</v>
      </c>
    </row>
    <row r="2776" spans="2:20" ht="15" customHeight="1">
      <c r="B2776" s="135" t="s">
        <v>56090</v>
      </c>
      <c r="C2776" s="135" t="s">
        <v>44743</v>
      </c>
      <c r="D2776" s="135" t="s">
        <v>12050</v>
      </c>
      <c r="E2776" s="135" t="s">
        <v>44768</v>
      </c>
      <c r="F2776" s="410" t="s">
        <v>44769</v>
      </c>
      <c r="G2776" s="410" t="s">
        <v>44852</v>
      </c>
      <c r="H2776" s="286" t="s">
        <v>55745</v>
      </c>
      <c r="I2776" s="135" t="s">
        <v>44855</v>
      </c>
      <c r="J2776" s="211" t="s">
        <v>56091</v>
      </c>
      <c r="K2776" s="410" t="s">
        <v>56092</v>
      </c>
      <c r="L2776" s="135" t="s">
        <v>45700</v>
      </c>
      <c r="M2776" s="84" t="s">
        <v>43499</v>
      </c>
      <c r="N2776" s="97">
        <v>12</v>
      </c>
      <c r="O2776" s="115">
        <v>24583.333333300001</v>
      </c>
      <c r="P2776" s="136">
        <f t="shared" si="64"/>
        <v>294999.9999996</v>
      </c>
      <c r="Q2776" s="141" t="s">
        <v>12044</v>
      </c>
      <c r="R2776" s="251" t="s">
        <v>43872</v>
      </c>
      <c r="S2776" s="109">
        <v>591010000</v>
      </c>
      <c r="T2776" s="109">
        <v>60</v>
      </c>
    </row>
    <row r="2777" spans="2:20" ht="15" customHeight="1">
      <c r="B2777" s="135" t="s">
        <v>56093</v>
      </c>
      <c r="C2777" s="135" t="s">
        <v>44743</v>
      </c>
      <c r="D2777" s="135" t="s">
        <v>12050</v>
      </c>
      <c r="E2777" s="135" t="s">
        <v>44768</v>
      </c>
      <c r="F2777" s="135" t="s">
        <v>44769</v>
      </c>
      <c r="G2777" s="135" t="s">
        <v>44852</v>
      </c>
      <c r="H2777" s="286" t="s">
        <v>55745</v>
      </c>
      <c r="I2777" s="135" t="s">
        <v>44855</v>
      </c>
      <c r="J2777" s="211" t="s">
        <v>44775</v>
      </c>
      <c r="K2777" s="424" t="s">
        <v>56094</v>
      </c>
      <c r="L2777" s="135" t="s">
        <v>45700</v>
      </c>
      <c r="M2777" s="84" t="s">
        <v>43499</v>
      </c>
      <c r="N2777" s="97">
        <v>8</v>
      </c>
      <c r="O2777" s="115">
        <v>38125</v>
      </c>
      <c r="P2777" s="136">
        <f t="shared" si="64"/>
        <v>305000</v>
      </c>
      <c r="Q2777" s="141" t="s">
        <v>12044</v>
      </c>
      <c r="R2777" s="251" t="s">
        <v>43872</v>
      </c>
      <c r="S2777" s="109">
        <v>591010000</v>
      </c>
      <c r="T2777" s="109">
        <v>60</v>
      </c>
    </row>
    <row r="2778" spans="2:20" ht="15" customHeight="1">
      <c r="B2778" s="135" t="s">
        <v>56095</v>
      </c>
      <c r="C2778" s="210" t="s">
        <v>44743</v>
      </c>
      <c r="D2778" s="135" t="s">
        <v>12050</v>
      </c>
      <c r="E2778" s="270" t="s">
        <v>56096</v>
      </c>
      <c r="F2778" s="270" t="s">
        <v>56097</v>
      </c>
      <c r="G2778" s="270" t="s">
        <v>55465</v>
      </c>
      <c r="H2778" s="135" t="s">
        <v>56098</v>
      </c>
      <c r="I2778" s="270" t="s">
        <v>56099</v>
      </c>
      <c r="J2778" s="135" t="s">
        <v>56100</v>
      </c>
      <c r="K2778" s="135" t="s">
        <v>56101</v>
      </c>
      <c r="L2778" s="210" t="s">
        <v>45700</v>
      </c>
      <c r="M2778" s="84" t="s">
        <v>43499</v>
      </c>
      <c r="N2778" s="115">
        <v>6</v>
      </c>
      <c r="O2778" s="115">
        <v>17000</v>
      </c>
      <c r="P2778" s="108">
        <f t="shared" si="64"/>
        <v>102000</v>
      </c>
      <c r="Q2778" s="141" t="s">
        <v>12044</v>
      </c>
      <c r="R2778" s="89" t="s">
        <v>48736</v>
      </c>
      <c r="S2778" s="109">
        <v>591010000</v>
      </c>
      <c r="T2778" s="109">
        <v>100</v>
      </c>
    </row>
    <row r="2779" spans="2:20" ht="15" customHeight="1">
      <c r="B2779" s="135" t="s">
        <v>56102</v>
      </c>
      <c r="C2779" s="210" t="s">
        <v>44743</v>
      </c>
      <c r="D2779" s="135" t="s">
        <v>12050</v>
      </c>
      <c r="E2779" s="270" t="s">
        <v>49895</v>
      </c>
      <c r="F2779" s="135" t="s">
        <v>49897</v>
      </c>
      <c r="G2779" s="270" t="s">
        <v>49897</v>
      </c>
      <c r="H2779" s="135" t="s">
        <v>54890</v>
      </c>
      <c r="I2779" s="270" t="s">
        <v>49899</v>
      </c>
      <c r="J2779" s="135" t="s">
        <v>56103</v>
      </c>
      <c r="K2779" s="135" t="s">
        <v>56103</v>
      </c>
      <c r="L2779" s="210" t="s">
        <v>45700</v>
      </c>
      <c r="M2779" s="84" t="s">
        <v>43499</v>
      </c>
      <c r="N2779" s="250">
        <v>24</v>
      </c>
      <c r="O2779" s="115">
        <v>4400</v>
      </c>
      <c r="P2779" s="108">
        <f t="shared" si="64"/>
        <v>105600</v>
      </c>
      <c r="Q2779" s="141" t="s">
        <v>12044</v>
      </c>
      <c r="R2779" s="89" t="s">
        <v>48736</v>
      </c>
      <c r="S2779" s="109">
        <v>591010000</v>
      </c>
      <c r="T2779" s="109">
        <v>100</v>
      </c>
    </row>
    <row r="2780" spans="2:20" ht="15" customHeight="1">
      <c r="B2780" s="135" t="s">
        <v>56104</v>
      </c>
      <c r="C2780" s="210" t="s">
        <v>44743</v>
      </c>
      <c r="D2780" s="135" t="s">
        <v>12050</v>
      </c>
      <c r="E2780" s="135" t="s">
        <v>56105</v>
      </c>
      <c r="F2780" s="135" t="s">
        <v>56106</v>
      </c>
      <c r="G2780" s="135" t="s">
        <v>49890</v>
      </c>
      <c r="H2780" s="135" t="s">
        <v>56107</v>
      </c>
      <c r="I2780" s="135" t="s">
        <v>56108</v>
      </c>
      <c r="J2780" s="135" t="s">
        <v>56103</v>
      </c>
      <c r="K2780" s="135" t="s">
        <v>56103</v>
      </c>
      <c r="L2780" s="210" t="s">
        <v>45700</v>
      </c>
      <c r="M2780" s="84" t="s">
        <v>43499</v>
      </c>
      <c r="N2780" s="250">
        <v>12</v>
      </c>
      <c r="O2780" s="115">
        <v>6250</v>
      </c>
      <c r="P2780" s="108">
        <f t="shared" si="64"/>
        <v>75000</v>
      </c>
      <c r="Q2780" s="141" t="s">
        <v>12044</v>
      </c>
      <c r="R2780" s="89" t="s">
        <v>48736</v>
      </c>
      <c r="S2780" s="109">
        <v>591010000</v>
      </c>
      <c r="T2780" s="109">
        <v>100</v>
      </c>
    </row>
    <row r="2781" spans="2:20" ht="15" customHeight="1">
      <c r="B2781" s="135" t="s">
        <v>56109</v>
      </c>
      <c r="C2781" s="210" t="s">
        <v>44743</v>
      </c>
      <c r="D2781" s="135" t="s">
        <v>12050</v>
      </c>
      <c r="E2781" s="270" t="s">
        <v>56110</v>
      </c>
      <c r="F2781" s="135" t="s">
        <v>56111</v>
      </c>
      <c r="G2781" s="135" t="s">
        <v>56112</v>
      </c>
      <c r="H2781" s="135" t="s">
        <v>56113</v>
      </c>
      <c r="I2781" s="135" t="s">
        <v>56114</v>
      </c>
      <c r="J2781" s="135" t="s">
        <v>56115</v>
      </c>
      <c r="K2781" s="135" t="s">
        <v>56115</v>
      </c>
      <c r="L2781" s="210" t="s">
        <v>45700</v>
      </c>
      <c r="M2781" s="84" t="s">
        <v>43499</v>
      </c>
      <c r="N2781" s="250">
        <v>36</v>
      </c>
      <c r="O2781" s="115">
        <v>33</v>
      </c>
      <c r="P2781" s="108">
        <f t="shared" si="64"/>
        <v>1188</v>
      </c>
      <c r="Q2781" s="141" t="s">
        <v>12044</v>
      </c>
      <c r="R2781" s="89" t="s">
        <v>48736</v>
      </c>
      <c r="S2781" s="109">
        <v>591010000</v>
      </c>
      <c r="T2781" s="109">
        <v>100</v>
      </c>
    </row>
    <row r="2782" spans="2:20" ht="15" customHeight="1">
      <c r="B2782" s="135" t="s">
        <v>56116</v>
      </c>
      <c r="C2782" s="210" t="s">
        <v>44743</v>
      </c>
      <c r="D2782" s="135" t="s">
        <v>12050</v>
      </c>
      <c r="E2782" s="270" t="s">
        <v>56117</v>
      </c>
      <c r="F2782" s="135" t="s">
        <v>46398</v>
      </c>
      <c r="G2782" s="135" t="s">
        <v>46399</v>
      </c>
      <c r="H2782" s="270" t="s">
        <v>46329</v>
      </c>
      <c r="I2782" s="135" t="s">
        <v>46330</v>
      </c>
      <c r="J2782" s="135" t="s">
        <v>56118</v>
      </c>
      <c r="K2782" s="135" t="s">
        <v>56119</v>
      </c>
      <c r="L2782" s="210" t="s">
        <v>45700</v>
      </c>
      <c r="M2782" s="84" t="s">
        <v>43499</v>
      </c>
      <c r="N2782" s="327">
        <v>36</v>
      </c>
      <c r="O2782" s="115">
        <v>475</v>
      </c>
      <c r="P2782" s="108">
        <f t="shared" si="64"/>
        <v>17100</v>
      </c>
      <c r="Q2782" s="141" t="s">
        <v>12044</v>
      </c>
      <c r="R2782" s="89" t="s">
        <v>48736</v>
      </c>
      <c r="S2782" s="109">
        <v>591010000</v>
      </c>
      <c r="T2782" s="109">
        <v>100</v>
      </c>
    </row>
    <row r="2783" spans="2:20" ht="15" customHeight="1">
      <c r="B2783" s="135" t="s">
        <v>56120</v>
      </c>
      <c r="C2783" s="210" t="s">
        <v>44743</v>
      </c>
      <c r="D2783" s="135" t="s">
        <v>12050</v>
      </c>
      <c r="E2783" s="135" t="s">
        <v>47183</v>
      </c>
      <c r="F2783" s="135" t="s">
        <v>45681</v>
      </c>
      <c r="G2783" s="135" t="s">
        <v>43930</v>
      </c>
      <c r="H2783" s="135" t="s">
        <v>47184</v>
      </c>
      <c r="I2783" s="135" t="s">
        <v>47185</v>
      </c>
      <c r="J2783" s="135" t="s">
        <v>56121</v>
      </c>
      <c r="K2783" s="135" t="s">
        <v>56122</v>
      </c>
      <c r="L2783" s="210" t="s">
        <v>45700</v>
      </c>
      <c r="M2783" s="84" t="s">
        <v>43499</v>
      </c>
      <c r="N2783" s="250">
        <v>20</v>
      </c>
      <c r="O2783" s="115">
        <v>465</v>
      </c>
      <c r="P2783" s="108">
        <f t="shared" si="64"/>
        <v>9300</v>
      </c>
      <c r="Q2783" s="141" t="s">
        <v>12044</v>
      </c>
      <c r="R2783" s="89" t="s">
        <v>48736</v>
      </c>
      <c r="S2783" s="109">
        <v>591010000</v>
      </c>
      <c r="T2783" s="109">
        <v>100</v>
      </c>
    </row>
    <row r="2784" spans="2:20" ht="15" customHeight="1">
      <c r="B2784" s="135" t="s">
        <v>56123</v>
      </c>
      <c r="C2784" s="210" t="s">
        <v>44743</v>
      </c>
      <c r="D2784" s="135" t="s">
        <v>12050</v>
      </c>
      <c r="E2784" s="270" t="s">
        <v>46949</v>
      </c>
      <c r="F2784" s="210" t="s">
        <v>50089</v>
      </c>
      <c r="G2784" s="270" t="s">
        <v>46950</v>
      </c>
      <c r="H2784" s="270" t="s">
        <v>46951</v>
      </c>
      <c r="I2784" s="270" t="s">
        <v>46952</v>
      </c>
      <c r="J2784" s="135" t="s">
        <v>56124</v>
      </c>
      <c r="K2784" s="135" t="s">
        <v>56125</v>
      </c>
      <c r="L2784" s="210" t="s">
        <v>45700</v>
      </c>
      <c r="M2784" s="84" t="s">
        <v>43499</v>
      </c>
      <c r="N2784" s="250">
        <v>100</v>
      </c>
      <c r="O2784" s="115">
        <v>16.7</v>
      </c>
      <c r="P2784" s="108">
        <f t="shared" si="64"/>
        <v>1670</v>
      </c>
      <c r="Q2784" s="141" t="s">
        <v>12044</v>
      </c>
      <c r="R2784" s="89" t="s">
        <v>48736</v>
      </c>
      <c r="S2784" s="109">
        <v>591010000</v>
      </c>
      <c r="T2784" s="109">
        <v>100</v>
      </c>
    </row>
    <row r="2785" spans="2:20" ht="15" customHeight="1">
      <c r="B2785" s="135" t="s">
        <v>56126</v>
      </c>
      <c r="C2785" s="210" t="s">
        <v>44743</v>
      </c>
      <c r="D2785" s="135" t="s">
        <v>12050</v>
      </c>
      <c r="E2785" s="270" t="s">
        <v>56127</v>
      </c>
      <c r="F2785" s="270" t="s">
        <v>56128</v>
      </c>
      <c r="G2785" s="135" t="s">
        <v>56129</v>
      </c>
      <c r="H2785" s="270" t="s">
        <v>56130</v>
      </c>
      <c r="I2785" s="135" t="s">
        <v>56131</v>
      </c>
      <c r="J2785" s="135" t="s">
        <v>56132</v>
      </c>
      <c r="K2785" s="135" t="s">
        <v>56133</v>
      </c>
      <c r="L2785" s="210" t="s">
        <v>45700</v>
      </c>
      <c r="M2785" s="84" t="s">
        <v>43499</v>
      </c>
      <c r="N2785" s="250">
        <v>36</v>
      </c>
      <c r="O2785" s="115">
        <v>1155</v>
      </c>
      <c r="P2785" s="108">
        <f t="shared" si="64"/>
        <v>41580</v>
      </c>
      <c r="Q2785" s="141" t="s">
        <v>12044</v>
      </c>
      <c r="R2785" s="89" t="s">
        <v>48736</v>
      </c>
      <c r="S2785" s="109">
        <v>591010000</v>
      </c>
      <c r="T2785" s="109">
        <v>100</v>
      </c>
    </row>
    <row r="2786" spans="2:20" ht="15" customHeight="1">
      <c r="B2786" s="135" t="s">
        <v>56134</v>
      </c>
      <c r="C2786" s="210" t="s">
        <v>44743</v>
      </c>
      <c r="D2786" s="135" t="s">
        <v>12050</v>
      </c>
      <c r="E2786" s="270" t="s">
        <v>56135</v>
      </c>
      <c r="F2786" s="425" t="s">
        <v>56136</v>
      </c>
      <c r="G2786" s="270" t="s">
        <v>56137</v>
      </c>
      <c r="H2786" s="270" t="s">
        <v>56138</v>
      </c>
      <c r="I2786" s="270" t="s">
        <v>56139</v>
      </c>
      <c r="J2786" s="135" t="s">
        <v>56140</v>
      </c>
      <c r="K2786" s="135" t="s">
        <v>56141</v>
      </c>
      <c r="L2786" s="210" t="s">
        <v>45700</v>
      </c>
      <c r="M2786" s="87" t="s">
        <v>43499</v>
      </c>
      <c r="N2786" s="118">
        <v>12</v>
      </c>
      <c r="O2786" s="107">
        <v>1425</v>
      </c>
      <c r="P2786" s="140">
        <f t="shared" si="64"/>
        <v>17100</v>
      </c>
      <c r="Q2786" s="141" t="s">
        <v>12044</v>
      </c>
      <c r="R2786" s="141" t="s">
        <v>48736</v>
      </c>
      <c r="S2786" s="119">
        <v>591010000</v>
      </c>
      <c r="T2786" s="119">
        <v>100</v>
      </c>
    </row>
    <row r="2787" spans="2:20" ht="15" customHeight="1">
      <c r="B2787" s="135" t="s">
        <v>56142</v>
      </c>
      <c r="C2787" s="210" t="s">
        <v>44743</v>
      </c>
      <c r="D2787" s="135" t="s">
        <v>12050</v>
      </c>
      <c r="E2787" s="135" t="s">
        <v>56105</v>
      </c>
      <c r="F2787" s="135" t="s">
        <v>56143</v>
      </c>
      <c r="G2787" s="135" t="s">
        <v>49890</v>
      </c>
      <c r="H2787" s="135" t="s">
        <v>56144</v>
      </c>
      <c r="I2787" s="135" t="s">
        <v>56108</v>
      </c>
      <c r="J2787" s="135" t="s">
        <v>56145</v>
      </c>
      <c r="K2787" s="135" t="s">
        <v>56145</v>
      </c>
      <c r="L2787" s="210" t="s">
        <v>45700</v>
      </c>
      <c r="M2787" s="84" t="s">
        <v>43499</v>
      </c>
      <c r="N2787" s="250">
        <v>12</v>
      </c>
      <c r="O2787" s="115">
        <v>8040</v>
      </c>
      <c r="P2787" s="108">
        <f t="shared" si="64"/>
        <v>96480</v>
      </c>
      <c r="Q2787" s="141" t="s">
        <v>12044</v>
      </c>
      <c r="R2787" s="89" t="s">
        <v>48736</v>
      </c>
      <c r="S2787" s="109">
        <v>591010000</v>
      </c>
      <c r="T2787" s="109">
        <v>100</v>
      </c>
    </row>
    <row r="2788" spans="2:20" ht="15" customHeight="1">
      <c r="B2788" s="135" t="s">
        <v>56146</v>
      </c>
      <c r="C2788" s="210" t="s">
        <v>44743</v>
      </c>
      <c r="D2788" s="135" t="s">
        <v>12050</v>
      </c>
      <c r="E2788" s="270" t="s">
        <v>56147</v>
      </c>
      <c r="F2788" s="270" t="s">
        <v>56148</v>
      </c>
      <c r="G2788" s="135" t="s">
        <v>43805</v>
      </c>
      <c r="H2788" s="270" t="s">
        <v>56149</v>
      </c>
      <c r="I2788" s="270" t="s">
        <v>56150</v>
      </c>
      <c r="J2788" s="135" t="s">
        <v>56151</v>
      </c>
      <c r="K2788" s="135" t="s">
        <v>56152</v>
      </c>
      <c r="L2788" s="210" t="s">
        <v>45700</v>
      </c>
      <c r="M2788" s="84" t="s">
        <v>43499</v>
      </c>
      <c r="N2788" s="250">
        <v>24</v>
      </c>
      <c r="O2788" s="115">
        <v>260</v>
      </c>
      <c r="P2788" s="108">
        <f t="shared" si="64"/>
        <v>6240</v>
      </c>
      <c r="Q2788" s="141" t="s">
        <v>12044</v>
      </c>
      <c r="R2788" s="89" t="s">
        <v>48736</v>
      </c>
      <c r="S2788" s="109">
        <v>591010000</v>
      </c>
      <c r="T2788" s="109">
        <v>100</v>
      </c>
    </row>
    <row r="2789" spans="2:20" ht="15" customHeight="1">
      <c r="B2789" s="135" t="s">
        <v>56153</v>
      </c>
      <c r="C2789" s="210" t="s">
        <v>44743</v>
      </c>
      <c r="D2789" s="135" t="s">
        <v>12050</v>
      </c>
      <c r="E2789" s="270" t="s">
        <v>56147</v>
      </c>
      <c r="F2789" s="270" t="s">
        <v>56148</v>
      </c>
      <c r="G2789" s="270" t="s">
        <v>43805</v>
      </c>
      <c r="H2789" s="135" t="s">
        <v>56149</v>
      </c>
      <c r="I2789" s="270" t="s">
        <v>56150</v>
      </c>
      <c r="J2789" s="135" t="s">
        <v>56154</v>
      </c>
      <c r="K2789" s="135" t="s">
        <v>56155</v>
      </c>
      <c r="L2789" s="210" t="s">
        <v>45700</v>
      </c>
      <c r="M2789" s="84" t="s">
        <v>43499</v>
      </c>
      <c r="N2789" s="250">
        <v>24</v>
      </c>
      <c r="O2789" s="115">
        <v>280</v>
      </c>
      <c r="P2789" s="108">
        <f t="shared" si="64"/>
        <v>6720</v>
      </c>
      <c r="Q2789" s="141" t="s">
        <v>12044</v>
      </c>
      <c r="R2789" s="89" t="s">
        <v>48736</v>
      </c>
      <c r="S2789" s="109">
        <v>591010000</v>
      </c>
      <c r="T2789" s="109">
        <v>100</v>
      </c>
    </row>
    <row r="2790" spans="2:20" ht="15" customHeight="1">
      <c r="B2790" s="135" t="s">
        <v>56156</v>
      </c>
      <c r="C2790" s="210" t="s">
        <v>44743</v>
      </c>
      <c r="D2790" s="135" t="s">
        <v>12050</v>
      </c>
      <c r="E2790" s="270" t="s">
        <v>56157</v>
      </c>
      <c r="F2790" s="270" t="s">
        <v>46176</v>
      </c>
      <c r="G2790" s="135" t="s">
        <v>46176</v>
      </c>
      <c r="H2790" s="270" t="s">
        <v>56158</v>
      </c>
      <c r="I2790" s="135" t="s">
        <v>56159</v>
      </c>
      <c r="J2790" s="135" t="s">
        <v>56160</v>
      </c>
      <c r="K2790" s="135" t="s">
        <v>56161</v>
      </c>
      <c r="L2790" s="210" t="s">
        <v>45700</v>
      </c>
      <c r="M2790" s="84" t="s">
        <v>43499</v>
      </c>
      <c r="N2790" s="250">
        <v>24</v>
      </c>
      <c r="O2790" s="115">
        <v>6950</v>
      </c>
      <c r="P2790" s="108">
        <f t="shared" si="64"/>
        <v>166800</v>
      </c>
      <c r="Q2790" s="141" t="s">
        <v>12044</v>
      </c>
      <c r="R2790" s="89" t="s">
        <v>48736</v>
      </c>
      <c r="S2790" s="109">
        <v>591010000</v>
      </c>
      <c r="T2790" s="109">
        <v>100</v>
      </c>
    </row>
    <row r="2791" spans="2:20" ht="15" customHeight="1">
      <c r="B2791" s="135" t="s">
        <v>56162</v>
      </c>
      <c r="C2791" s="210" t="s">
        <v>44743</v>
      </c>
      <c r="D2791" s="135" t="s">
        <v>12050</v>
      </c>
      <c r="E2791" s="270" t="s">
        <v>56163</v>
      </c>
      <c r="F2791" s="270" t="s">
        <v>56164</v>
      </c>
      <c r="G2791" s="135" t="s">
        <v>56165</v>
      </c>
      <c r="H2791" s="270" t="s">
        <v>56166</v>
      </c>
      <c r="I2791" s="135" t="s">
        <v>56167</v>
      </c>
      <c r="J2791" s="135" t="s">
        <v>56168</v>
      </c>
      <c r="K2791" s="135" t="s">
        <v>56169</v>
      </c>
      <c r="L2791" s="210" t="s">
        <v>45700</v>
      </c>
      <c r="M2791" s="84" t="s">
        <v>43499</v>
      </c>
      <c r="N2791" s="250">
        <v>24</v>
      </c>
      <c r="O2791" s="115">
        <v>690</v>
      </c>
      <c r="P2791" s="108">
        <f t="shared" si="64"/>
        <v>16560</v>
      </c>
      <c r="Q2791" s="141" t="s">
        <v>12044</v>
      </c>
      <c r="R2791" s="89" t="s">
        <v>48736</v>
      </c>
      <c r="S2791" s="109">
        <v>591010000</v>
      </c>
      <c r="T2791" s="109">
        <v>100</v>
      </c>
    </row>
    <row r="2792" spans="2:20" ht="15" customHeight="1">
      <c r="B2792" s="135" t="s">
        <v>56170</v>
      </c>
      <c r="C2792" s="210" t="s">
        <v>44743</v>
      </c>
      <c r="D2792" s="135" t="s">
        <v>12050</v>
      </c>
      <c r="E2792" s="135" t="s">
        <v>56171</v>
      </c>
      <c r="F2792" s="210" t="s">
        <v>45724</v>
      </c>
      <c r="G2792" s="135" t="s">
        <v>44957</v>
      </c>
      <c r="H2792" s="135" t="s">
        <v>56172</v>
      </c>
      <c r="I2792" s="135" t="s">
        <v>56173</v>
      </c>
      <c r="J2792" s="210" t="s">
        <v>56174</v>
      </c>
      <c r="K2792" s="135" t="s">
        <v>56175</v>
      </c>
      <c r="L2792" s="210" t="s">
        <v>45700</v>
      </c>
      <c r="M2792" s="248" t="s">
        <v>43499</v>
      </c>
      <c r="N2792" s="115">
        <v>40</v>
      </c>
      <c r="O2792" s="329">
        <v>228</v>
      </c>
      <c r="P2792" s="108">
        <f t="shared" si="64"/>
        <v>9120</v>
      </c>
      <c r="Q2792" s="89" t="s">
        <v>12044</v>
      </c>
      <c r="R2792" s="89" t="s">
        <v>48736</v>
      </c>
      <c r="S2792" s="109">
        <v>591010000</v>
      </c>
      <c r="T2792" s="109">
        <v>100</v>
      </c>
    </row>
    <row r="2793" spans="2:20" ht="15" customHeight="1">
      <c r="B2793" s="135" t="s">
        <v>56176</v>
      </c>
      <c r="C2793" s="210" t="s">
        <v>44743</v>
      </c>
      <c r="D2793" s="135" t="s">
        <v>12050</v>
      </c>
      <c r="E2793" s="135" t="s">
        <v>56171</v>
      </c>
      <c r="F2793" s="210" t="s">
        <v>45724</v>
      </c>
      <c r="G2793" s="135" t="s">
        <v>44957</v>
      </c>
      <c r="H2793" s="135" t="s">
        <v>56172</v>
      </c>
      <c r="I2793" s="135" t="s">
        <v>56173</v>
      </c>
      <c r="J2793" s="210" t="s">
        <v>56177</v>
      </c>
      <c r="K2793" s="135" t="s">
        <v>56178</v>
      </c>
      <c r="L2793" s="210" t="s">
        <v>45700</v>
      </c>
      <c r="M2793" s="248" t="s">
        <v>43499</v>
      </c>
      <c r="N2793" s="115">
        <v>60</v>
      </c>
      <c r="O2793" s="329">
        <v>228</v>
      </c>
      <c r="P2793" s="108">
        <f t="shared" si="64"/>
        <v>13680</v>
      </c>
      <c r="Q2793" s="89" t="s">
        <v>12044</v>
      </c>
      <c r="R2793" s="89" t="s">
        <v>48736</v>
      </c>
      <c r="S2793" s="109">
        <v>591010000</v>
      </c>
      <c r="T2793" s="109">
        <v>100</v>
      </c>
    </row>
    <row r="2794" spans="2:20" ht="15" customHeight="1">
      <c r="B2794" s="135" t="s">
        <v>56179</v>
      </c>
      <c r="C2794" s="210" t="s">
        <v>44743</v>
      </c>
      <c r="D2794" s="135" t="s">
        <v>12050</v>
      </c>
      <c r="E2794" s="270" t="s">
        <v>46979</v>
      </c>
      <c r="F2794" s="210" t="s">
        <v>46980</v>
      </c>
      <c r="G2794" s="270" t="s">
        <v>46980</v>
      </c>
      <c r="H2794" s="210" t="s">
        <v>46981</v>
      </c>
      <c r="I2794" s="270" t="s">
        <v>46982</v>
      </c>
      <c r="J2794" s="210" t="s">
        <v>56180</v>
      </c>
      <c r="K2794" s="135" t="s">
        <v>56181</v>
      </c>
      <c r="L2794" s="210" t="s">
        <v>45700</v>
      </c>
      <c r="M2794" s="248" t="s">
        <v>43499</v>
      </c>
      <c r="N2794" s="115">
        <v>10</v>
      </c>
      <c r="O2794" s="329">
        <v>515</v>
      </c>
      <c r="P2794" s="108">
        <f t="shared" si="64"/>
        <v>5150</v>
      </c>
      <c r="Q2794" s="89" t="s">
        <v>12044</v>
      </c>
      <c r="R2794" s="89" t="s">
        <v>48736</v>
      </c>
      <c r="S2794" s="109">
        <v>591010000</v>
      </c>
      <c r="T2794" s="109">
        <v>100</v>
      </c>
    </row>
    <row r="2795" spans="2:20" ht="15" customHeight="1">
      <c r="B2795" s="135" t="s">
        <v>56182</v>
      </c>
      <c r="C2795" s="210" t="s">
        <v>44743</v>
      </c>
      <c r="D2795" s="135" t="s">
        <v>12050</v>
      </c>
      <c r="E2795" s="270" t="s">
        <v>46979</v>
      </c>
      <c r="F2795" s="210" t="s">
        <v>46980</v>
      </c>
      <c r="G2795" s="270" t="s">
        <v>46980</v>
      </c>
      <c r="H2795" s="210" t="s">
        <v>46981</v>
      </c>
      <c r="I2795" s="270" t="s">
        <v>46982</v>
      </c>
      <c r="J2795" s="210" t="s">
        <v>56183</v>
      </c>
      <c r="K2795" s="135" t="s">
        <v>56184</v>
      </c>
      <c r="L2795" s="210" t="s">
        <v>45700</v>
      </c>
      <c r="M2795" s="248" t="s">
        <v>43499</v>
      </c>
      <c r="N2795" s="115">
        <v>20</v>
      </c>
      <c r="O2795" s="329">
        <v>515</v>
      </c>
      <c r="P2795" s="108">
        <f t="shared" si="64"/>
        <v>10300</v>
      </c>
      <c r="Q2795" s="89" t="s">
        <v>12044</v>
      </c>
      <c r="R2795" s="89" t="s">
        <v>48736</v>
      </c>
      <c r="S2795" s="109">
        <v>591010000</v>
      </c>
      <c r="T2795" s="109">
        <v>100</v>
      </c>
    </row>
    <row r="2796" spans="2:20" ht="15" customHeight="1">
      <c r="B2796" s="135" t="s">
        <v>56185</v>
      </c>
      <c r="C2796" s="210" t="s">
        <v>44743</v>
      </c>
      <c r="D2796" s="135" t="s">
        <v>12050</v>
      </c>
      <c r="E2796" s="270" t="s">
        <v>46979</v>
      </c>
      <c r="F2796" s="210" t="s">
        <v>46980</v>
      </c>
      <c r="G2796" s="270" t="s">
        <v>46980</v>
      </c>
      <c r="H2796" s="210" t="s">
        <v>46981</v>
      </c>
      <c r="I2796" s="270" t="s">
        <v>46982</v>
      </c>
      <c r="J2796" s="210" t="s">
        <v>56186</v>
      </c>
      <c r="K2796" s="135" t="s">
        <v>56187</v>
      </c>
      <c r="L2796" s="210" t="s">
        <v>45700</v>
      </c>
      <c r="M2796" s="248" t="s">
        <v>43499</v>
      </c>
      <c r="N2796" s="115">
        <v>10</v>
      </c>
      <c r="O2796" s="329">
        <v>515</v>
      </c>
      <c r="P2796" s="108">
        <f t="shared" si="64"/>
        <v>5150</v>
      </c>
      <c r="Q2796" s="89" t="s">
        <v>12044</v>
      </c>
      <c r="R2796" s="89" t="s">
        <v>48736</v>
      </c>
      <c r="S2796" s="109">
        <v>591010000</v>
      </c>
      <c r="T2796" s="109">
        <v>100</v>
      </c>
    </row>
    <row r="2797" spans="2:20" ht="15" customHeight="1">
      <c r="B2797" s="135" t="s">
        <v>56188</v>
      </c>
      <c r="C2797" s="210" t="s">
        <v>44743</v>
      </c>
      <c r="D2797" s="135" t="s">
        <v>12050</v>
      </c>
      <c r="E2797" s="135" t="s">
        <v>47183</v>
      </c>
      <c r="F2797" s="135" t="s">
        <v>47173</v>
      </c>
      <c r="G2797" s="135" t="s">
        <v>43930</v>
      </c>
      <c r="H2797" s="286" t="s">
        <v>50169</v>
      </c>
      <c r="I2797" s="135" t="s">
        <v>47185</v>
      </c>
      <c r="J2797" s="210" t="s">
        <v>56189</v>
      </c>
      <c r="K2797" s="135" t="s">
        <v>56190</v>
      </c>
      <c r="L2797" s="210" t="s">
        <v>45700</v>
      </c>
      <c r="M2797" s="248" t="s">
        <v>43499</v>
      </c>
      <c r="N2797" s="107">
        <v>100</v>
      </c>
      <c r="O2797" s="329">
        <v>16.2</v>
      </c>
      <c r="P2797" s="108">
        <f t="shared" si="64"/>
        <v>1620</v>
      </c>
      <c r="Q2797" s="89" t="s">
        <v>12044</v>
      </c>
      <c r="R2797" s="89" t="s">
        <v>48736</v>
      </c>
      <c r="S2797" s="109">
        <v>591010000</v>
      </c>
      <c r="T2797" s="109">
        <v>100</v>
      </c>
    </row>
    <row r="2798" spans="2:20" ht="15" customHeight="1">
      <c r="B2798" s="135" t="s">
        <v>56191</v>
      </c>
      <c r="C2798" s="210" t="s">
        <v>44743</v>
      </c>
      <c r="D2798" s="135" t="s">
        <v>12050</v>
      </c>
      <c r="E2798" s="135" t="s">
        <v>47183</v>
      </c>
      <c r="F2798" s="135" t="s">
        <v>47173</v>
      </c>
      <c r="G2798" s="135" t="s">
        <v>43930</v>
      </c>
      <c r="H2798" s="286" t="s">
        <v>50169</v>
      </c>
      <c r="I2798" s="135" t="s">
        <v>47185</v>
      </c>
      <c r="J2798" s="401" t="s">
        <v>56192</v>
      </c>
      <c r="K2798" s="135" t="s">
        <v>56193</v>
      </c>
      <c r="L2798" s="210" t="s">
        <v>45700</v>
      </c>
      <c r="M2798" s="248" t="s">
        <v>43499</v>
      </c>
      <c r="N2798" s="107">
        <v>200</v>
      </c>
      <c r="O2798" s="330">
        <v>40</v>
      </c>
      <c r="P2798" s="108">
        <f t="shared" si="64"/>
        <v>8000</v>
      </c>
      <c r="Q2798" s="89" t="s">
        <v>12044</v>
      </c>
      <c r="R2798" s="89" t="s">
        <v>48736</v>
      </c>
      <c r="S2798" s="109">
        <v>591010000</v>
      </c>
      <c r="T2798" s="109">
        <v>100</v>
      </c>
    </row>
    <row r="2799" spans="2:20" ht="15" customHeight="1">
      <c r="B2799" s="135" t="s">
        <v>56194</v>
      </c>
      <c r="C2799" s="210" t="s">
        <v>44743</v>
      </c>
      <c r="D2799" s="135" t="s">
        <v>12050</v>
      </c>
      <c r="E2799" s="270" t="s">
        <v>56195</v>
      </c>
      <c r="F2799" s="135" t="s">
        <v>47173</v>
      </c>
      <c r="G2799" s="270" t="s">
        <v>43930</v>
      </c>
      <c r="H2799" s="286" t="s">
        <v>56196</v>
      </c>
      <c r="I2799" s="270" t="s">
        <v>56197</v>
      </c>
      <c r="J2799" s="270" t="s">
        <v>56198</v>
      </c>
      <c r="K2799" s="135" t="s">
        <v>56199</v>
      </c>
      <c r="L2799" s="210" t="s">
        <v>45700</v>
      </c>
      <c r="M2799" s="248" t="s">
        <v>43499</v>
      </c>
      <c r="N2799" s="107">
        <v>40</v>
      </c>
      <c r="O2799" s="330">
        <v>345</v>
      </c>
      <c r="P2799" s="108">
        <f t="shared" si="64"/>
        <v>13800</v>
      </c>
      <c r="Q2799" s="89" t="s">
        <v>12044</v>
      </c>
      <c r="R2799" s="89" t="s">
        <v>48736</v>
      </c>
      <c r="S2799" s="109">
        <v>591010000</v>
      </c>
      <c r="T2799" s="109">
        <v>100</v>
      </c>
    </row>
    <row r="2800" spans="2:20" ht="15" customHeight="1">
      <c r="B2800" s="135" t="s">
        <v>56200</v>
      </c>
      <c r="C2800" s="210" t="s">
        <v>44743</v>
      </c>
      <c r="D2800" s="135" t="s">
        <v>12050</v>
      </c>
      <c r="E2800" s="135" t="s">
        <v>47183</v>
      </c>
      <c r="F2800" s="135" t="s">
        <v>47173</v>
      </c>
      <c r="G2800" s="135" t="s">
        <v>43930</v>
      </c>
      <c r="H2800" s="286" t="s">
        <v>50169</v>
      </c>
      <c r="I2800" s="135" t="s">
        <v>47185</v>
      </c>
      <c r="J2800" s="135" t="s">
        <v>56201</v>
      </c>
      <c r="K2800" s="135" t="s">
        <v>56202</v>
      </c>
      <c r="L2800" s="210" t="s">
        <v>45700</v>
      </c>
      <c r="M2800" s="248" t="s">
        <v>43499</v>
      </c>
      <c r="N2800" s="107">
        <v>100</v>
      </c>
      <c r="O2800" s="325">
        <v>16.2</v>
      </c>
      <c r="P2800" s="108">
        <f t="shared" si="64"/>
        <v>1620</v>
      </c>
      <c r="Q2800" s="89" t="s">
        <v>12044</v>
      </c>
      <c r="R2800" s="89" t="s">
        <v>48736</v>
      </c>
      <c r="S2800" s="109">
        <v>591010000</v>
      </c>
      <c r="T2800" s="109">
        <v>100</v>
      </c>
    </row>
    <row r="2801" spans="2:20" ht="15" customHeight="1">
      <c r="B2801" s="135" t="s">
        <v>56203</v>
      </c>
      <c r="C2801" s="210" t="s">
        <v>44743</v>
      </c>
      <c r="D2801" s="135" t="s">
        <v>12050</v>
      </c>
      <c r="E2801" s="135" t="s">
        <v>56204</v>
      </c>
      <c r="F2801" s="210" t="s">
        <v>56205</v>
      </c>
      <c r="G2801" s="135" t="s">
        <v>56206</v>
      </c>
      <c r="H2801" s="210" t="s">
        <v>56207</v>
      </c>
      <c r="I2801" s="135" t="s">
        <v>56208</v>
      </c>
      <c r="J2801" s="321" t="s">
        <v>56209</v>
      </c>
      <c r="K2801" s="135" t="s">
        <v>56210</v>
      </c>
      <c r="L2801" s="210" t="s">
        <v>45700</v>
      </c>
      <c r="M2801" s="248" t="s">
        <v>43499</v>
      </c>
      <c r="N2801" s="115">
        <v>83</v>
      </c>
      <c r="O2801" s="325">
        <v>10920</v>
      </c>
      <c r="P2801" s="108">
        <f t="shared" si="64"/>
        <v>906360</v>
      </c>
      <c r="Q2801" s="89" t="s">
        <v>12044</v>
      </c>
      <c r="R2801" s="89" t="s">
        <v>48736</v>
      </c>
      <c r="S2801" s="109">
        <v>591010000</v>
      </c>
      <c r="T2801" s="109">
        <v>100</v>
      </c>
    </row>
    <row r="2802" spans="2:20" ht="15" customHeight="1">
      <c r="B2802" s="135" t="s">
        <v>56211</v>
      </c>
      <c r="C2802" s="210" t="s">
        <v>44743</v>
      </c>
      <c r="D2802" s="135" t="s">
        <v>12050</v>
      </c>
      <c r="E2802" s="270" t="s">
        <v>56212</v>
      </c>
      <c r="F2802" s="210" t="s">
        <v>56213</v>
      </c>
      <c r="G2802" s="270" t="s">
        <v>56112</v>
      </c>
      <c r="H2802" s="210" t="s">
        <v>56214</v>
      </c>
      <c r="I2802" s="270" t="s">
        <v>56215</v>
      </c>
      <c r="J2802" s="321" t="s">
        <v>56216</v>
      </c>
      <c r="K2802" s="135" t="s">
        <v>56217</v>
      </c>
      <c r="L2802" s="210" t="s">
        <v>45700</v>
      </c>
      <c r="M2802" s="248" t="s">
        <v>43499</v>
      </c>
      <c r="N2802" s="115">
        <v>10</v>
      </c>
      <c r="O2802" s="325">
        <v>25</v>
      </c>
      <c r="P2802" s="108">
        <f t="shared" si="64"/>
        <v>250</v>
      </c>
      <c r="Q2802" s="89" t="s">
        <v>12044</v>
      </c>
      <c r="R2802" s="89" t="s">
        <v>48736</v>
      </c>
      <c r="S2802" s="109">
        <v>591010000</v>
      </c>
      <c r="T2802" s="109">
        <v>100</v>
      </c>
    </row>
    <row r="2803" spans="2:20" ht="15" customHeight="1">
      <c r="B2803" s="135" t="s">
        <v>56218</v>
      </c>
      <c r="C2803" s="210" t="s">
        <v>44743</v>
      </c>
      <c r="D2803" s="135" t="s">
        <v>12050</v>
      </c>
      <c r="E2803" s="270" t="s">
        <v>56212</v>
      </c>
      <c r="F2803" s="210" t="s">
        <v>56213</v>
      </c>
      <c r="G2803" s="270" t="s">
        <v>56112</v>
      </c>
      <c r="H2803" s="210" t="s">
        <v>56214</v>
      </c>
      <c r="I2803" s="270" t="s">
        <v>56215</v>
      </c>
      <c r="J2803" s="321" t="s">
        <v>56219</v>
      </c>
      <c r="K2803" s="135" t="s">
        <v>56220</v>
      </c>
      <c r="L2803" s="210" t="s">
        <v>45700</v>
      </c>
      <c r="M2803" s="248" t="s">
        <v>43499</v>
      </c>
      <c r="N2803" s="115">
        <v>20</v>
      </c>
      <c r="O2803" s="325">
        <v>121</v>
      </c>
      <c r="P2803" s="108">
        <f t="shared" si="64"/>
        <v>2420</v>
      </c>
      <c r="Q2803" s="89" t="s">
        <v>12044</v>
      </c>
      <c r="R2803" s="89" t="s">
        <v>48736</v>
      </c>
      <c r="S2803" s="109">
        <v>591010000</v>
      </c>
      <c r="T2803" s="109">
        <v>100</v>
      </c>
    </row>
    <row r="2804" spans="2:20" ht="15" customHeight="1">
      <c r="B2804" s="135" t="s">
        <v>56221</v>
      </c>
      <c r="C2804" s="210" t="s">
        <v>44743</v>
      </c>
      <c r="D2804" s="135" t="s">
        <v>12050</v>
      </c>
      <c r="E2804" s="270" t="s">
        <v>56212</v>
      </c>
      <c r="F2804" s="210" t="s">
        <v>56213</v>
      </c>
      <c r="G2804" s="270" t="s">
        <v>56112</v>
      </c>
      <c r="H2804" s="210" t="s">
        <v>56214</v>
      </c>
      <c r="I2804" s="270" t="s">
        <v>56215</v>
      </c>
      <c r="J2804" s="321" t="s">
        <v>56222</v>
      </c>
      <c r="K2804" s="135" t="s">
        <v>56222</v>
      </c>
      <c r="L2804" s="210" t="s">
        <v>45700</v>
      </c>
      <c r="M2804" s="248" t="s">
        <v>43499</v>
      </c>
      <c r="N2804" s="115">
        <v>25</v>
      </c>
      <c r="O2804" s="325">
        <v>2400</v>
      </c>
      <c r="P2804" s="108">
        <f t="shared" si="64"/>
        <v>60000</v>
      </c>
      <c r="Q2804" s="89" t="s">
        <v>12044</v>
      </c>
      <c r="R2804" s="89" t="s">
        <v>48736</v>
      </c>
      <c r="S2804" s="109">
        <v>591010000</v>
      </c>
      <c r="T2804" s="109">
        <v>100</v>
      </c>
    </row>
    <row r="2805" spans="2:20" ht="15" customHeight="1">
      <c r="B2805" s="135" t="s">
        <v>56223</v>
      </c>
      <c r="C2805" s="210" t="s">
        <v>44743</v>
      </c>
      <c r="D2805" s="135" t="s">
        <v>12050</v>
      </c>
      <c r="E2805" s="270" t="s">
        <v>49938</v>
      </c>
      <c r="F2805" s="270" t="s">
        <v>49939</v>
      </c>
      <c r="G2805" s="270" t="s">
        <v>49940</v>
      </c>
      <c r="H2805" s="270" t="s">
        <v>56224</v>
      </c>
      <c r="I2805" s="270" t="s">
        <v>49942</v>
      </c>
      <c r="J2805" s="321" t="s">
        <v>56225</v>
      </c>
      <c r="K2805" s="135" t="s">
        <v>56226</v>
      </c>
      <c r="L2805" s="210" t="s">
        <v>45700</v>
      </c>
      <c r="M2805" s="248" t="s">
        <v>43499</v>
      </c>
      <c r="N2805" s="115">
        <v>10</v>
      </c>
      <c r="O2805" s="325">
        <v>114200</v>
      </c>
      <c r="P2805" s="108">
        <f t="shared" si="64"/>
        <v>1142000</v>
      </c>
      <c r="Q2805" s="89" t="s">
        <v>12044</v>
      </c>
      <c r="R2805" s="89" t="s">
        <v>48736</v>
      </c>
      <c r="S2805" s="109">
        <v>591010000</v>
      </c>
      <c r="T2805" s="109">
        <v>100</v>
      </c>
    </row>
    <row r="2806" spans="2:20" ht="15" customHeight="1">
      <c r="B2806" s="135" t="s">
        <v>56227</v>
      </c>
      <c r="C2806" s="210" t="s">
        <v>44743</v>
      </c>
      <c r="D2806" s="135" t="s">
        <v>12050</v>
      </c>
      <c r="E2806" s="270" t="s">
        <v>56228</v>
      </c>
      <c r="F2806" s="270" t="s">
        <v>46881</v>
      </c>
      <c r="G2806" s="270" t="s">
        <v>56229</v>
      </c>
      <c r="H2806" s="270" t="s">
        <v>46584</v>
      </c>
      <c r="I2806" s="270" t="s">
        <v>56230</v>
      </c>
      <c r="J2806" s="321"/>
      <c r="K2806" s="135"/>
      <c r="L2806" s="210" t="s">
        <v>45700</v>
      </c>
      <c r="M2806" s="248" t="s">
        <v>43499</v>
      </c>
      <c r="N2806" s="115">
        <v>30</v>
      </c>
      <c r="O2806" s="325">
        <v>21600</v>
      </c>
      <c r="P2806" s="108">
        <f t="shared" si="64"/>
        <v>648000</v>
      </c>
      <c r="Q2806" s="89" t="s">
        <v>12044</v>
      </c>
      <c r="R2806" s="89" t="s">
        <v>48736</v>
      </c>
      <c r="S2806" s="109">
        <v>591010000</v>
      </c>
      <c r="T2806" s="109">
        <v>100</v>
      </c>
    </row>
    <row r="2807" spans="2:20" ht="15" customHeight="1">
      <c r="B2807" s="135" t="s">
        <v>56231</v>
      </c>
      <c r="C2807" s="210" t="s">
        <v>44743</v>
      </c>
      <c r="D2807" s="135" t="s">
        <v>12050</v>
      </c>
      <c r="E2807" s="270" t="s">
        <v>56232</v>
      </c>
      <c r="F2807" s="210" t="s">
        <v>56128</v>
      </c>
      <c r="G2807" s="270" t="s">
        <v>56129</v>
      </c>
      <c r="H2807" s="270" t="s">
        <v>56233</v>
      </c>
      <c r="I2807" s="270" t="s">
        <v>56234</v>
      </c>
      <c r="J2807" s="321" t="s">
        <v>56235</v>
      </c>
      <c r="K2807" s="135" t="s">
        <v>56236</v>
      </c>
      <c r="L2807" s="210" t="s">
        <v>45700</v>
      </c>
      <c r="M2807" s="248" t="s">
        <v>43499</v>
      </c>
      <c r="N2807" s="115">
        <v>10</v>
      </c>
      <c r="O2807" s="325">
        <v>165</v>
      </c>
      <c r="P2807" s="108">
        <f t="shared" si="64"/>
        <v>1650</v>
      </c>
      <c r="Q2807" s="89" t="s">
        <v>12044</v>
      </c>
      <c r="R2807" s="89" t="s">
        <v>48736</v>
      </c>
      <c r="S2807" s="109">
        <v>591010000</v>
      </c>
      <c r="T2807" s="109">
        <v>100</v>
      </c>
    </row>
    <row r="2808" spans="2:20" ht="15" customHeight="1">
      <c r="B2808" s="135" t="s">
        <v>56237</v>
      </c>
      <c r="C2808" s="210" t="s">
        <v>44743</v>
      </c>
      <c r="D2808" s="135" t="s">
        <v>12050</v>
      </c>
      <c r="E2808" s="270" t="s">
        <v>56232</v>
      </c>
      <c r="F2808" s="210" t="s">
        <v>56128</v>
      </c>
      <c r="G2808" s="270" t="s">
        <v>56129</v>
      </c>
      <c r="H2808" s="270" t="s">
        <v>56233</v>
      </c>
      <c r="I2808" s="270" t="s">
        <v>56234</v>
      </c>
      <c r="J2808" s="321" t="s">
        <v>56238</v>
      </c>
      <c r="K2808" s="135" t="s">
        <v>56239</v>
      </c>
      <c r="L2808" s="210" t="s">
        <v>45700</v>
      </c>
      <c r="M2808" s="248" t="s">
        <v>43499</v>
      </c>
      <c r="N2808" s="115">
        <v>10</v>
      </c>
      <c r="O2808" s="325">
        <v>165</v>
      </c>
      <c r="P2808" s="108">
        <f t="shared" si="64"/>
        <v>1650</v>
      </c>
      <c r="Q2808" s="89" t="s">
        <v>12044</v>
      </c>
      <c r="R2808" s="89" t="s">
        <v>48736</v>
      </c>
      <c r="S2808" s="109">
        <v>591010000</v>
      </c>
      <c r="T2808" s="109">
        <v>100</v>
      </c>
    </row>
    <row r="2809" spans="2:20" ht="15" customHeight="1">
      <c r="B2809" s="135" t="s">
        <v>56240</v>
      </c>
      <c r="C2809" s="210" t="s">
        <v>44743</v>
      </c>
      <c r="D2809" s="135" t="s">
        <v>12050</v>
      </c>
      <c r="E2809" s="135" t="s">
        <v>56241</v>
      </c>
      <c r="F2809" s="425" t="s">
        <v>56242</v>
      </c>
      <c r="G2809" s="135" t="s">
        <v>47336</v>
      </c>
      <c r="H2809" s="270" t="s">
        <v>56243</v>
      </c>
      <c r="I2809" s="135" t="s">
        <v>47338</v>
      </c>
      <c r="J2809" s="135" t="s">
        <v>56244</v>
      </c>
      <c r="K2809" s="135" t="s">
        <v>56244</v>
      </c>
      <c r="L2809" s="210" t="s">
        <v>45700</v>
      </c>
      <c r="M2809" s="248" t="s">
        <v>44643</v>
      </c>
      <c r="N2809" s="115">
        <v>20</v>
      </c>
      <c r="O2809" s="325">
        <v>885</v>
      </c>
      <c r="P2809" s="108">
        <f t="shared" si="64"/>
        <v>17700</v>
      </c>
      <c r="Q2809" s="89" t="s">
        <v>12044</v>
      </c>
      <c r="R2809" s="89" t="s">
        <v>48736</v>
      </c>
      <c r="S2809" s="109">
        <v>591010000</v>
      </c>
      <c r="T2809" s="109">
        <v>100</v>
      </c>
    </row>
    <row r="2810" spans="2:20" ht="15" customHeight="1">
      <c r="B2810" s="135" t="s">
        <v>56245</v>
      </c>
      <c r="C2810" s="210" t="s">
        <v>44743</v>
      </c>
      <c r="D2810" s="135" t="s">
        <v>12050</v>
      </c>
      <c r="E2810" s="270" t="s">
        <v>56246</v>
      </c>
      <c r="F2810" s="270" t="s">
        <v>56247</v>
      </c>
      <c r="G2810" s="270" t="s">
        <v>56248</v>
      </c>
      <c r="H2810" s="270" t="s">
        <v>56249</v>
      </c>
      <c r="I2810" s="270" t="s">
        <v>56250</v>
      </c>
      <c r="J2810" s="270" t="s">
        <v>56251</v>
      </c>
      <c r="K2810" s="270" t="s">
        <v>56252</v>
      </c>
      <c r="L2810" s="210" t="s">
        <v>45700</v>
      </c>
      <c r="M2810" s="248" t="s">
        <v>43499</v>
      </c>
      <c r="N2810" s="115">
        <v>185</v>
      </c>
      <c r="O2810" s="325">
        <v>300</v>
      </c>
      <c r="P2810" s="108">
        <f t="shared" si="64"/>
        <v>55500</v>
      </c>
      <c r="Q2810" s="89" t="s">
        <v>12044</v>
      </c>
      <c r="R2810" s="89" t="s">
        <v>48736</v>
      </c>
      <c r="S2810" s="109">
        <v>591010000</v>
      </c>
      <c r="T2810" s="109">
        <v>100</v>
      </c>
    </row>
    <row r="2811" spans="2:20" ht="15" customHeight="1">
      <c r="B2811" s="135" t="s">
        <v>56253</v>
      </c>
      <c r="C2811" s="210" t="s">
        <v>44743</v>
      </c>
      <c r="D2811" s="135" t="s">
        <v>12050</v>
      </c>
      <c r="E2811" s="270" t="s">
        <v>49895</v>
      </c>
      <c r="F2811" s="270" t="s">
        <v>54889</v>
      </c>
      <c r="G2811" s="270" t="s">
        <v>49897</v>
      </c>
      <c r="H2811" s="270" t="s">
        <v>56254</v>
      </c>
      <c r="I2811" s="270" t="s">
        <v>49899</v>
      </c>
      <c r="J2811" s="270" t="s">
        <v>56255</v>
      </c>
      <c r="K2811" s="270" t="s">
        <v>56255</v>
      </c>
      <c r="L2811" s="210" t="s">
        <v>45700</v>
      </c>
      <c r="M2811" s="248" t="s">
        <v>43499</v>
      </c>
      <c r="N2811" s="115">
        <v>10</v>
      </c>
      <c r="O2811" s="325">
        <v>2235</v>
      </c>
      <c r="P2811" s="108">
        <f t="shared" si="64"/>
        <v>22350</v>
      </c>
      <c r="Q2811" s="89" t="s">
        <v>12044</v>
      </c>
      <c r="R2811" s="89" t="s">
        <v>48736</v>
      </c>
      <c r="S2811" s="109">
        <v>591010000</v>
      </c>
      <c r="T2811" s="109">
        <v>100</v>
      </c>
    </row>
    <row r="2812" spans="2:20" ht="15" customHeight="1">
      <c r="B2812" s="135" t="s">
        <v>56256</v>
      </c>
      <c r="C2812" s="210" t="s">
        <v>44743</v>
      </c>
      <c r="D2812" s="135" t="s">
        <v>12050</v>
      </c>
      <c r="E2812" s="270" t="s">
        <v>56232</v>
      </c>
      <c r="F2812" s="210" t="s">
        <v>56128</v>
      </c>
      <c r="G2812" s="270" t="s">
        <v>56129</v>
      </c>
      <c r="H2812" s="270" t="s">
        <v>56233</v>
      </c>
      <c r="I2812" s="270" t="s">
        <v>56234</v>
      </c>
      <c r="J2812" s="270" t="s">
        <v>56257</v>
      </c>
      <c r="K2812" s="270" t="s">
        <v>56257</v>
      </c>
      <c r="L2812" s="210" t="s">
        <v>45700</v>
      </c>
      <c r="M2812" s="248" t="s">
        <v>43499</v>
      </c>
      <c r="N2812" s="115">
        <v>68</v>
      </c>
      <c r="O2812" s="325">
        <v>165</v>
      </c>
      <c r="P2812" s="108">
        <f t="shared" si="64"/>
        <v>11220</v>
      </c>
      <c r="Q2812" s="89" t="s">
        <v>12044</v>
      </c>
      <c r="R2812" s="89" t="s">
        <v>48736</v>
      </c>
      <c r="S2812" s="109">
        <v>591010000</v>
      </c>
      <c r="T2812" s="109">
        <v>100</v>
      </c>
    </row>
    <row r="2813" spans="2:20" ht="15" customHeight="1">
      <c r="B2813" s="135" t="s">
        <v>56258</v>
      </c>
      <c r="C2813" s="210" t="s">
        <v>44743</v>
      </c>
      <c r="D2813" s="135" t="s">
        <v>12050</v>
      </c>
      <c r="E2813" s="270" t="s">
        <v>49938</v>
      </c>
      <c r="F2813" s="270" t="s">
        <v>54590</v>
      </c>
      <c r="G2813" s="270" t="s">
        <v>49940</v>
      </c>
      <c r="H2813" s="270" t="s">
        <v>56224</v>
      </c>
      <c r="I2813" s="270" t="s">
        <v>49942</v>
      </c>
      <c r="J2813" s="321" t="s">
        <v>56259</v>
      </c>
      <c r="K2813" s="135" t="s">
        <v>56260</v>
      </c>
      <c r="L2813" s="210" t="s">
        <v>45700</v>
      </c>
      <c r="M2813" s="248" t="s">
        <v>43499</v>
      </c>
      <c r="N2813" s="115">
        <v>10</v>
      </c>
      <c r="O2813" s="325">
        <v>2520</v>
      </c>
      <c r="P2813" s="108">
        <f t="shared" si="64"/>
        <v>25200</v>
      </c>
      <c r="Q2813" s="89" t="s">
        <v>12044</v>
      </c>
      <c r="R2813" s="89" t="s">
        <v>48736</v>
      </c>
      <c r="S2813" s="109">
        <v>591010000</v>
      </c>
      <c r="T2813" s="109">
        <v>100</v>
      </c>
    </row>
    <row r="2814" spans="2:20" ht="15" customHeight="1">
      <c r="B2814" s="135" t="s">
        <v>56261</v>
      </c>
      <c r="C2814" s="210" t="s">
        <v>44743</v>
      </c>
      <c r="D2814" s="210" t="s">
        <v>12050</v>
      </c>
      <c r="E2814" s="135" t="s">
        <v>51419</v>
      </c>
      <c r="F2814" s="270" t="s">
        <v>56262</v>
      </c>
      <c r="G2814" s="135" t="s">
        <v>51421</v>
      </c>
      <c r="H2814" s="135" t="s">
        <v>56263</v>
      </c>
      <c r="I2814" s="270" t="s">
        <v>51423</v>
      </c>
      <c r="J2814" s="135" t="s">
        <v>56264</v>
      </c>
      <c r="K2814" s="270" t="s">
        <v>56265</v>
      </c>
      <c r="L2814" s="210" t="s">
        <v>45700</v>
      </c>
      <c r="M2814" s="98" t="s">
        <v>43499</v>
      </c>
      <c r="N2814" s="115">
        <v>20</v>
      </c>
      <c r="O2814" s="134">
        <v>2300</v>
      </c>
      <c r="P2814" s="108">
        <f t="shared" si="64"/>
        <v>46000</v>
      </c>
      <c r="Q2814" s="89" t="s">
        <v>12044</v>
      </c>
      <c r="R2814" s="89" t="s">
        <v>44901</v>
      </c>
      <c r="S2814" s="283" t="s">
        <v>38919</v>
      </c>
      <c r="T2814" s="284">
        <v>100</v>
      </c>
    </row>
    <row r="2815" spans="2:20" ht="15" customHeight="1">
      <c r="B2815" s="135" t="s">
        <v>56266</v>
      </c>
      <c r="C2815" s="210" t="s">
        <v>44743</v>
      </c>
      <c r="D2815" s="210" t="s">
        <v>12050</v>
      </c>
      <c r="E2815" s="135" t="s">
        <v>51427</v>
      </c>
      <c r="F2815" s="270" t="s">
        <v>50339</v>
      </c>
      <c r="G2815" s="135" t="s">
        <v>44957</v>
      </c>
      <c r="H2815" s="270" t="s">
        <v>56267</v>
      </c>
      <c r="I2815" s="270" t="s">
        <v>51429</v>
      </c>
      <c r="J2815" s="135" t="s">
        <v>56268</v>
      </c>
      <c r="K2815" s="270" t="s">
        <v>56269</v>
      </c>
      <c r="L2815" s="210" t="s">
        <v>45700</v>
      </c>
      <c r="M2815" s="98" t="s">
        <v>43499</v>
      </c>
      <c r="N2815" s="115">
        <v>65</v>
      </c>
      <c r="O2815" s="115">
        <v>1200</v>
      </c>
      <c r="P2815" s="108">
        <f t="shared" si="64"/>
        <v>78000</v>
      </c>
      <c r="Q2815" s="89" t="s">
        <v>12044</v>
      </c>
      <c r="R2815" s="89" t="s">
        <v>44901</v>
      </c>
      <c r="S2815" s="283" t="s">
        <v>38919</v>
      </c>
      <c r="T2815" s="284">
        <v>100</v>
      </c>
    </row>
    <row r="2816" spans="2:20" ht="15" customHeight="1">
      <c r="B2816" s="135" t="s">
        <v>56270</v>
      </c>
      <c r="C2816" s="418" t="s">
        <v>44743</v>
      </c>
      <c r="D2816" s="135" t="s">
        <v>12050</v>
      </c>
      <c r="E2816" s="270" t="s">
        <v>52308</v>
      </c>
      <c r="F2816" s="270" t="s">
        <v>52309</v>
      </c>
      <c r="G2816" s="270" t="s">
        <v>52310</v>
      </c>
      <c r="H2816" s="270" t="s">
        <v>56271</v>
      </c>
      <c r="I2816" s="270" t="s">
        <v>52312</v>
      </c>
      <c r="J2816" s="401" t="s">
        <v>56272</v>
      </c>
      <c r="K2816" s="285" t="s">
        <v>56273</v>
      </c>
      <c r="L2816" s="210" t="s">
        <v>45700</v>
      </c>
      <c r="M2816" s="78" t="s">
        <v>43499</v>
      </c>
      <c r="N2816" s="97">
        <v>18</v>
      </c>
      <c r="O2816" s="91">
        <v>560</v>
      </c>
      <c r="P2816" s="108">
        <f t="shared" si="64"/>
        <v>10080</v>
      </c>
      <c r="Q2816" s="89" t="s">
        <v>56274</v>
      </c>
      <c r="R2816" s="89" t="s">
        <v>43500</v>
      </c>
      <c r="S2816" s="109">
        <v>591010000</v>
      </c>
      <c r="T2816" s="109">
        <v>100</v>
      </c>
    </row>
    <row r="2817" spans="2:20" ht="15" customHeight="1">
      <c r="B2817" s="135" t="s">
        <v>56275</v>
      </c>
      <c r="C2817" s="418" t="s">
        <v>44743</v>
      </c>
      <c r="D2817" s="135" t="s">
        <v>12050</v>
      </c>
      <c r="E2817" s="270" t="s">
        <v>52308</v>
      </c>
      <c r="F2817" s="270" t="s">
        <v>52309</v>
      </c>
      <c r="G2817" s="270" t="s">
        <v>52310</v>
      </c>
      <c r="H2817" s="270" t="s">
        <v>56276</v>
      </c>
      <c r="I2817" s="270" t="s">
        <v>52312</v>
      </c>
      <c r="J2817" s="401" t="s">
        <v>56277</v>
      </c>
      <c r="K2817" s="285" t="s">
        <v>56278</v>
      </c>
      <c r="L2817" s="210" t="s">
        <v>45700</v>
      </c>
      <c r="M2817" s="78" t="s">
        <v>43499</v>
      </c>
      <c r="N2817" s="97">
        <v>12</v>
      </c>
      <c r="O2817" s="91">
        <v>1820</v>
      </c>
      <c r="P2817" s="108">
        <f t="shared" si="64"/>
        <v>21840</v>
      </c>
      <c r="Q2817" s="89" t="s">
        <v>56274</v>
      </c>
      <c r="R2817" s="89" t="s">
        <v>43500</v>
      </c>
      <c r="S2817" s="109">
        <v>591010000</v>
      </c>
      <c r="T2817" s="109">
        <v>100</v>
      </c>
    </row>
    <row r="2818" spans="2:20" ht="15" customHeight="1">
      <c r="B2818" s="135" t="s">
        <v>56279</v>
      </c>
      <c r="C2818" s="418" t="s">
        <v>44743</v>
      </c>
      <c r="D2818" s="135" t="s">
        <v>12050</v>
      </c>
      <c r="E2818" s="135" t="s">
        <v>56280</v>
      </c>
      <c r="F2818" s="135" t="s">
        <v>56281</v>
      </c>
      <c r="G2818" s="135" t="s">
        <v>56282</v>
      </c>
      <c r="H2818" s="135" t="s">
        <v>56283</v>
      </c>
      <c r="I2818" s="135" t="s">
        <v>56284</v>
      </c>
      <c r="J2818" s="135" t="s">
        <v>56285</v>
      </c>
      <c r="K2818" s="135" t="s">
        <v>56286</v>
      </c>
      <c r="L2818" s="210" t="s">
        <v>45700</v>
      </c>
      <c r="M2818" s="78" t="s">
        <v>43499</v>
      </c>
      <c r="N2818" s="97">
        <v>12</v>
      </c>
      <c r="O2818" s="91">
        <v>3880</v>
      </c>
      <c r="P2818" s="108">
        <f t="shared" si="64"/>
        <v>46560</v>
      </c>
      <c r="Q2818" s="89" t="s">
        <v>56274</v>
      </c>
      <c r="R2818" s="89" t="s">
        <v>43500</v>
      </c>
      <c r="S2818" s="109">
        <v>591010000</v>
      </c>
      <c r="T2818" s="109">
        <v>100</v>
      </c>
    </row>
    <row r="2819" spans="2:20" ht="15" customHeight="1">
      <c r="B2819" s="135" t="s">
        <v>56287</v>
      </c>
      <c r="C2819" s="418" t="s">
        <v>44743</v>
      </c>
      <c r="D2819" s="135" t="s">
        <v>12050</v>
      </c>
      <c r="E2819" s="135" t="s">
        <v>56280</v>
      </c>
      <c r="F2819" s="135" t="s">
        <v>56288</v>
      </c>
      <c r="G2819" s="135" t="s">
        <v>56282</v>
      </c>
      <c r="H2819" s="135" t="s">
        <v>56283</v>
      </c>
      <c r="I2819" s="135" t="s">
        <v>56284</v>
      </c>
      <c r="J2819" s="135" t="s">
        <v>56289</v>
      </c>
      <c r="K2819" s="135" t="s">
        <v>56290</v>
      </c>
      <c r="L2819" s="210" t="s">
        <v>45700</v>
      </c>
      <c r="M2819" s="78" t="s">
        <v>43499</v>
      </c>
      <c r="N2819" s="97">
        <v>12</v>
      </c>
      <c r="O2819" s="91">
        <v>3400</v>
      </c>
      <c r="P2819" s="108">
        <f t="shared" si="64"/>
        <v>40800</v>
      </c>
      <c r="Q2819" s="89" t="s">
        <v>56274</v>
      </c>
      <c r="R2819" s="89" t="s">
        <v>43500</v>
      </c>
      <c r="S2819" s="109">
        <v>591010000</v>
      </c>
      <c r="T2819" s="109">
        <v>100</v>
      </c>
    </row>
    <row r="2820" spans="2:20" ht="15" customHeight="1">
      <c r="B2820" s="135" t="s">
        <v>56291</v>
      </c>
      <c r="C2820" s="210" t="s">
        <v>44743</v>
      </c>
      <c r="D2820" s="135" t="s">
        <v>12050</v>
      </c>
      <c r="E2820" s="270" t="s">
        <v>56292</v>
      </c>
      <c r="F2820" s="404" t="s">
        <v>56293</v>
      </c>
      <c r="G2820" s="270" t="s">
        <v>48722</v>
      </c>
      <c r="H2820" s="270" t="s">
        <v>56294</v>
      </c>
      <c r="I2820" s="270" t="s">
        <v>56295</v>
      </c>
      <c r="J2820" s="401" t="s">
        <v>56296</v>
      </c>
      <c r="K2820" s="401" t="s">
        <v>56297</v>
      </c>
      <c r="L2820" s="210" t="s">
        <v>45700</v>
      </c>
      <c r="M2820" s="94" t="s">
        <v>43499</v>
      </c>
      <c r="N2820" s="107">
        <v>2</v>
      </c>
      <c r="O2820" s="107">
        <v>600000</v>
      </c>
      <c r="P2820" s="108">
        <f t="shared" si="64"/>
        <v>1200000</v>
      </c>
      <c r="Q2820" s="80" t="s">
        <v>12044</v>
      </c>
      <c r="R2820" s="109" t="s">
        <v>44907</v>
      </c>
      <c r="S2820" s="109">
        <v>591010000</v>
      </c>
      <c r="T2820" s="109">
        <v>100</v>
      </c>
    </row>
    <row r="2821" spans="2:20" ht="15" customHeight="1">
      <c r="B2821" s="135" t="s">
        <v>56298</v>
      </c>
      <c r="C2821" s="418" t="s">
        <v>44743</v>
      </c>
      <c r="D2821" s="135" t="s">
        <v>12050</v>
      </c>
      <c r="E2821" s="270" t="s">
        <v>56299</v>
      </c>
      <c r="F2821" s="270" t="s">
        <v>56300</v>
      </c>
      <c r="G2821" s="270" t="s">
        <v>56301</v>
      </c>
      <c r="H2821" s="270" t="s">
        <v>56302</v>
      </c>
      <c r="I2821" s="270" t="s">
        <v>56303</v>
      </c>
      <c r="J2821" s="401" t="s">
        <v>56304</v>
      </c>
      <c r="K2821" s="285" t="s">
        <v>56438</v>
      </c>
      <c r="L2821" s="210" t="s">
        <v>45700</v>
      </c>
      <c r="M2821" s="78" t="s">
        <v>43499</v>
      </c>
      <c r="N2821" s="97">
        <v>12</v>
      </c>
      <c r="O2821" s="91">
        <v>1400</v>
      </c>
      <c r="P2821" s="108">
        <f t="shared" si="64"/>
        <v>16800</v>
      </c>
      <c r="Q2821" s="89" t="s">
        <v>56274</v>
      </c>
      <c r="R2821" s="89" t="s">
        <v>44888</v>
      </c>
      <c r="S2821" s="109">
        <v>591010000</v>
      </c>
      <c r="T2821" s="109">
        <v>100</v>
      </c>
    </row>
    <row r="2822" spans="2:20" ht="15" customHeight="1">
      <c r="B2822" s="135" t="s">
        <v>56305</v>
      </c>
      <c r="C2822" s="418" t="s">
        <v>44743</v>
      </c>
      <c r="D2822" s="135" t="s">
        <v>12050</v>
      </c>
      <c r="E2822" s="270" t="s">
        <v>56306</v>
      </c>
      <c r="F2822" s="270" t="s">
        <v>54101</v>
      </c>
      <c r="G2822" s="270" t="s">
        <v>56307</v>
      </c>
      <c r="H2822" s="270" t="s">
        <v>56308</v>
      </c>
      <c r="I2822" s="270" t="s">
        <v>56309</v>
      </c>
      <c r="J2822" s="401" t="s">
        <v>56310</v>
      </c>
      <c r="K2822" s="285" t="s">
        <v>56439</v>
      </c>
      <c r="L2822" s="210" t="s">
        <v>45700</v>
      </c>
      <c r="M2822" s="78" t="s">
        <v>43499</v>
      </c>
      <c r="N2822" s="97">
        <v>12</v>
      </c>
      <c r="O2822" s="91">
        <v>2600</v>
      </c>
      <c r="P2822" s="108">
        <f t="shared" si="64"/>
        <v>31200</v>
      </c>
      <c r="Q2822" s="89" t="s">
        <v>56274</v>
      </c>
      <c r="R2822" s="89" t="s">
        <v>44888</v>
      </c>
      <c r="S2822" s="109">
        <v>591010000</v>
      </c>
      <c r="T2822" s="109">
        <v>100</v>
      </c>
    </row>
    <row r="2823" spans="2:20" ht="15" customHeight="1">
      <c r="B2823" s="135" t="s">
        <v>56311</v>
      </c>
      <c r="C2823" s="418" t="s">
        <v>44743</v>
      </c>
      <c r="D2823" s="135" t="s">
        <v>12050</v>
      </c>
      <c r="E2823" s="270" t="s">
        <v>56306</v>
      </c>
      <c r="F2823" s="270" t="s">
        <v>54101</v>
      </c>
      <c r="G2823" s="270" t="s">
        <v>56307</v>
      </c>
      <c r="H2823" s="270" t="s">
        <v>56308</v>
      </c>
      <c r="I2823" s="270" t="s">
        <v>56309</v>
      </c>
      <c r="J2823" s="401" t="s">
        <v>56312</v>
      </c>
      <c r="K2823" s="285" t="s">
        <v>56561</v>
      </c>
      <c r="L2823" s="210" t="s">
        <v>45700</v>
      </c>
      <c r="M2823" s="78" t="s">
        <v>43499</v>
      </c>
      <c r="N2823" s="97">
        <v>12</v>
      </c>
      <c r="O2823" s="91">
        <v>2700</v>
      </c>
      <c r="P2823" s="108">
        <f t="shared" ref="P2823:P2862" si="65">IFERROR(N2823*O2823,0)</f>
        <v>32400</v>
      </c>
      <c r="Q2823" s="89" t="s">
        <v>56274</v>
      </c>
      <c r="R2823" s="89" t="s">
        <v>44888</v>
      </c>
      <c r="S2823" s="109">
        <v>591010000</v>
      </c>
      <c r="T2823" s="109">
        <v>100</v>
      </c>
    </row>
    <row r="2824" spans="2:20" ht="15" customHeight="1">
      <c r="B2824" s="135" t="s">
        <v>56313</v>
      </c>
      <c r="C2824" s="418" t="s">
        <v>44743</v>
      </c>
      <c r="D2824" s="135" t="s">
        <v>12050</v>
      </c>
      <c r="E2824" s="270" t="s">
        <v>56306</v>
      </c>
      <c r="F2824" s="270" t="s">
        <v>54101</v>
      </c>
      <c r="G2824" s="270" t="s">
        <v>56307</v>
      </c>
      <c r="H2824" s="270" t="s">
        <v>56308</v>
      </c>
      <c r="I2824" s="270" t="s">
        <v>56309</v>
      </c>
      <c r="J2824" s="401" t="s">
        <v>56314</v>
      </c>
      <c r="K2824" s="285" t="s">
        <v>56562</v>
      </c>
      <c r="L2824" s="210" t="s">
        <v>45700</v>
      </c>
      <c r="M2824" s="78" t="s">
        <v>43499</v>
      </c>
      <c r="N2824" s="97">
        <v>12</v>
      </c>
      <c r="O2824" s="91">
        <v>3400</v>
      </c>
      <c r="P2824" s="108">
        <f t="shared" si="65"/>
        <v>40800</v>
      </c>
      <c r="Q2824" s="89" t="s">
        <v>56274</v>
      </c>
      <c r="R2824" s="89" t="s">
        <v>44888</v>
      </c>
      <c r="S2824" s="109">
        <v>591010000</v>
      </c>
      <c r="T2824" s="109">
        <v>100</v>
      </c>
    </row>
    <row r="2825" spans="2:20" ht="15" customHeight="1">
      <c r="B2825" s="135" t="s">
        <v>56315</v>
      </c>
      <c r="C2825" s="418" t="s">
        <v>44743</v>
      </c>
      <c r="D2825" s="135" t="s">
        <v>12050</v>
      </c>
      <c r="E2825" s="270" t="s">
        <v>56306</v>
      </c>
      <c r="F2825" s="270" t="s">
        <v>54101</v>
      </c>
      <c r="G2825" s="270" t="s">
        <v>56307</v>
      </c>
      <c r="H2825" s="270" t="s">
        <v>56308</v>
      </c>
      <c r="I2825" s="270" t="s">
        <v>56309</v>
      </c>
      <c r="J2825" s="401" t="s">
        <v>56316</v>
      </c>
      <c r="K2825" s="285" t="s">
        <v>56563</v>
      </c>
      <c r="L2825" s="210" t="s">
        <v>45700</v>
      </c>
      <c r="M2825" s="78" t="s">
        <v>43499</v>
      </c>
      <c r="N2825" s="97">
        <v>12</v>
      </c>
      <c r="O2825" s="91">
        <v>3400</v>
      </c>
      <c r="P2825" s="108">
        <f t="shared" si="65"/>
        <v>40800</v>
      </c>
      <c r="Q2825" s="89" t="s">
        <v>56274</v>
      </c>
      <c r="R2825" s="89" t="s">
        <v>44888</v>
      </c>
      <c r="S2825" s="109">
        <v>591010000</v>
      </c>
      <c r="T2825" s="109">
        <v>100</v>
      </c>
    </row>
    <row r="2826" spans="2:20" ht="15" customHeight="1">
      <c r="B2826" s="135" t="s">
        <v>56317</v>
      </c>
      <c r="C2826" s="210" t="s">
        <v>44743</v>
      </c>
      <c r="D2826" s="135" t="s">
        <v>12050</v>
      </c>
      <c r="E2826" s="270" t="s">
        <v>44650</v>
      </c>
      <c r="F2826" s="270" t="s">
        <v>56318</v>
      </c>
      <c r="G2826" s="270" t="s">
        <v>44652</v>
      </c>
      <c r="H2826" s="270" t="s">
        <v>56319</v>
      </c>
      <c r="I2826" s="270" t="s">
        <v>44744</v>
      </c>
      <c r="J2826" s="404"/>
      <c r="K2826" s="404"/>
      <c r="L2826" s="210" t="s">
        <v>45700</v>
      </c>
      <c r="M2826" s="103" t="s">
        <v>44468</v>
      </c>
      <c r="N2826" s="331">
        <v>1.41</v>
      </c>
      <c r="O2826" s="97">
        <v>384000</v>
      </c>
      <c r="P2826" s="107">
        <f t="shared" si="65"/>
        <v>541440</v>
      </c>
      <c r="Q2826" s="141" t="s">
        <v>12044</v>
      </c>
      <c r="R2826" s="119" t="s">
        <v>56320</v>
      </c>
      <c r="S2826" s="119">
        <v>591010000</v>
      </c>
      <c r="T2826" s="119">
        <v>0</v>
      </c>
    </row>
    <row r="2827" spans="2:20" ht="15" customHeight="1">
      <c r="B2827" s="135" t="s">
        <v>56321</v>
      </c>
      <c r="C2827" s="210" t="s">
        <v>44743</v>
      </c>
      <c r="D2827" s="135" t="s">
        <v>12050</v>
      </c>
      <c r="E2827" s="270" t="s">
        <v>47775</v>
      </c>
      <c r="F2827" s="270" t="s">
        <v>44654</v>
      </c>
      <c r="G2827" s="270" t="s">
        <v>43729</v>
      </c>
      <c r="H2827" s="270" t="s">
        <v>56322</v>
      </c>
      <c r="I2827" s="270" t="s">
        <v>47777</v>
      </c>
      <c r="J2827" s="404"/>
      <c r="K2827" s="404"/>
      <c r="L2827" s="210" t="s">
        <v>45700</v>
      </c>
      <c r="M2827" s="103" t="s">
        <v>44468</v>
      </c>
      <c r="N2827" s="331">
        <v>0.16500000000000001</v>
      </c>
      <c r="O2827" s="97">
        <v>331000</v>
      </c>
      <c r="P2827" s="107">
        <f t="shared" si="65"/>
        <v>54615</v>
      </c>
      <c r="Q2827" s="141" t="s">
        <v>12044</v>
      </c>
      <c r="R2827" s="119" t="s">
        <v>56320</v>
      </c>
      <c r="S2827" s="119">
        <v>591010000</v>
      </c>
      <c r="T2827" s="119">
        <v>0</v>
      </c>
    </row>
    <row r="2828" spans="2:20" ht="15" customHeight="1">
      <c r="B2828" s="135" t="s">
        <v>56323</v>
      </c>
      <c r="C2828" s="210" t="s">
        <v>44743</v>
      </c>
      <c r="D2828" s="135" t="s">
        <v>12050</v>
      </c>
      <c r="E2828" s="270" t="s">
        <v>43725</v>
      </c>
      <c r="F2828" s="270" t="s">
        <v>50708</v>
      </c>
      <c r="G2828" s="270" t="s">
        <v>43722</v>
      </c>
      <c r="H2828" s="270" t="s">
        <v>50663</v>
      </c>
      <c r="I2828" s="270" t="s">
        <v>43726</v>
      </c>
      <c r="J2828" s="404"/>
      <c r="K2828" s="404"/>
      <c r="L2828" s="210" t="s">
        <v>45700</v>
      </c>
      <c r="M2828" s="103" t="s">
        <v>44468</v>
      </c>
      <c r="N2828" s="331">
        <v>0.22500000000000001</v>
      </c>
      <c r="O2828" s="97">
        <v>306000</v>
      </c>
      <c r="P2828" s="107">
        <f t="shared" si="65"/>
        <v>68850</v>
      </c>
      <c r="Q2828" s="141" t="s">
        <v>12044</v>
      </c>
      <c r="R2828" s="119" t="s">
        <v>56320</v>
      </c>
      <c r="S2828" s="119">
        <v>591010000</v>
      </c>
      <c r="T2828" s="119">
        <v>0</v>
      </c>
    </row>
    <row r="2829" spans="2:20" ht="15" customHeight="1">
      <c r="B2829" s="135" t="s">
        <v>56324</v>
      </c>
      <c r="C2829" s="210" t="s">
        <v>44743</v>
      </c>
      <c r="D2829" s="135" t="s">
        <v>12050</v>
      </c>
      <c r="E2829" s="270" t="s">
        <v>43721</v>
      </c>
      <c r="F2829" s="270" t="s">
        <v>45715</v>
      </c>
      <c r="G2829" s="270" t="s">
        <v>43722</v>
      </c>
      <c r="H2829" s="270" t="s">
        <v>54618</v>
      </c>
      <c r="I2829" s="270" t="s">
        <v>43723</v>
      </c>
      <c r="J2829" s="404"/>
      <c r="K2829" s="404"/>
      <c r="L2829" s="210" t="s">
        <v>45700</v>
      </c>
      <c r="M2829" s="103" t="s">
        <v>44468</v>
      </c>
      <c r="N2829" s="331">
        <v>0.7</v>
      </c>
      <c r="O2829" s="97">
        <v>299000</v>
      </c>
      <c r="P2829" s="107">
        <f t="shared" si="65"/>
        <v>209300</v>
      </c>
      <c r="Q2829" s="141" t="s">
        <v>12044</v>
      </c>
      <c r="R2829" s="119" t="s">
        <v>56320</v>
      </c>
      <c r="S2829" s="119">
        <v>591010000</v>
      </c>
      <c r="T2829" s="119">
        <v>0</v>
      </c>
    </row>
    <row r="2830" spans="2:20" ht="15" customHeight="1">
      <c r="B2830" s="135" t="s">
        <v>56325</v>
      </c>
      <c r="C2830" s="210" t="s">
        <v>44743</v>
      </c>
      <c r="D2830" s="135" t="s">
        <v>12050</v>
      </c>
      <c r="E2830" s="270" t="s">
        <v>56326</v>
      </c>
      <c r="F2830" s="270" t="s">
        <v>44654</v>
      </c>
      <c r="G2830" s="270" t="s">
        <v>43729</v>
      </c>
      <c r="H2830" s="270" t="s">
        <v>56327</v>
      </c>
      <c r="I2830" s="270" t="s">
        <v>56328</v>
      </c>
      <c r="J2830" s="404"/>
      <c r="K2830" s="404"/>
      <c r="L2830" s="210" t="s">
        <v>45700</v>
      </c>
      <c r="M2830" s="103" t="s">
        <v>44468</v>
      </c>
      <c r="N2830" s="331">
        <v>1.22</v>
      </c>
      <c r="O2830" s="97">
        <v>298000</v>
      </c>
      <c r="P2830" s="107">
        <f t="shared" si="65"/>
        <v>363560</v>
      </c>
      <c r="Q2830" s="141" t="s">
        <v>12044</v>
      </c>
      <c r="R2830" s="119" t="s">
        <v>56320</v>
      </c>
      <c r="S2830" s="119">
        <v>591010000</v>
      </c>
      <c r="T2830" s="119">
        <v>0</v>
      </c>
    </row>
    <row r="2831" spans="2:20" ht="15" customHeight="1">
      <c r="B2831" s="135" t="s">
        <v>56329</v>
      </c>
      <c r="C2831" s="210" t="s">
        <v>44743</v>
      </c>
      <c r="D2831" s="135" t="s">
        <v>12050</v>
      </c>
      <c r="E2831" s="270" t="s">
        <v>47827</v>
      </c>
      <c r="F2831" s="270" t="s">
        <v>44654</v>
      </c>
      <c r="G2831" s="270" t="s">
        <v>43729</v>
      </c>
      <c r="H2831" s="270" t="s">
        <v>56330</v>
      </c>
      <c r="I2831" s="270" t="s">
        <v>47829</v>
      </c>
      <c r="J2831" s="404"/>
      <c r="K2831" s="404"/>
      <c r="L2831" s="210" t="s">
        <v>45700</v>
      </c>
      <c r="M2831" s="103" t="s">
        <v>44468</v>
      </c>
      <c r="N2831" s="331">
        <v>0.8</v>
      </c>
      <c r="O2831" s="97">
        <v>320000</v>
      </c>
      <c r="P2831" s="107">
        <f t="shared" si="65"/>
        <v>256000</v>
      </c>
      <c r="Q2831" s="141" t="s">
        <v>12044</v>
      </c>
      <c r="R2831" s="119" t="s">
        <v>56320</v>
      </c>
      <c r="S2831" s="119">
        <v>591010000</v>
      </c>
      <c r="T2831" s="119">
        <v>0</v>
      </c>
    </row>
    <row r="2832" spans="2:20" ht="15" customHeight="1">
      <c r="B2832" s="135" t="s">
        <v>56331</v>
      </c>
      <c r="C2832" s="210" t="s">
        <v>44743</v>
      </c>
      <c r="D2832" s="135" t="s">
        <v>12050</v>
      </c>
      <c r="E2832" s="270" t="s">
        <v>47827</v>
      </c>
      <c r="F2832" s="270" t="s">
        <v>44654</v>
      </c>
      <c r="G2832" s="270" t="s">
        <v>43729</v>
      </c>
      <c r="H2832" s="270" t="s">
        <v>56332</v>
      </c>
      <c r="I2832" s="270" t="s">
        <v>47829</v>
      </c>
      <c r="J2832" s="404"/>
      <c r="K2832" s="404"/>
      <c r="L2832" s="210" t="s">
        <v>45700</v>
      </c>
      <c r="M2832" s="103" t="s">
        <v>44468</v>
      </c>
      <c r="N2832" s="331">
        <v>0.51800000000000002</v>
      </c>
      <c r="O2832" s="97">
        <v>281000</v>
      </c>
      <c r="P2832" s="107">
        <f t="shared" si="65"/>
        <v>145558</v>
      </c>
      <c r="Q2832" s="141" t="s">
        <v>12044</v>
      </c>
      <c r="R2832" s="119" t="s">
        <v>56320</v>
      </c>
      <c r="S2832" s="119">
        <v>591010000</v>
      </c>
      <c r="T2832" s="119">
        <v>0</v>
      </c>
    </row>
    <row r="2833" spans="2:20" ht="15" customHeight="1">
      <c r="B2833" s="135" t="s">
        <v>56333</v>
      </c>
      <c r="C2833" s="210" t="s">
        <v>44743</v>
      </c>
      <c r="D2833" s="135" t="s">
        <v>12050</v>
      </c>
      <c r="E2833" s="270" t="s">
        <v>47835</v>
      </c>
      <c r="F2833" s="270" t="s">
        <v>44654</v>
      </c>
      <c r="G2833" s="270" t="s">
        <v>43729</v>
      </c>
      <c r="H2833" s="270" t="s">
        <v>56334</v>
      </c>
      <c r="I2833" s="270" t="s">
        <v>47837</v>
      </c>
      <c r="J2833" s="404"/>
      <c r="K2833" s="404"/>
      <c r="L2833" s="210" t="s">
        <v>45700</v>
      </c>
      <c r="M2833" s="103" t="s">
        <v>44468</v>
      </c>
      <c r="N2833" s="331">
        <f>0.57+1.2</f>
        <v>1.77</v>
      </c>
      <c r="O2833" s="97">
        <v>275000</v>
      </c>
      <c r="P2833" s="107">
        <f t="shared" si="65"/>
        <v>486750</v>
      </c>
      <c r="Q2833" s="141" t="s">
        <v>12044</v>
      </c>
      <c r="R2833" s="119" t="s">
        <v>56320</v>
      </c>
      <c r="S2833" s="119">
        <v>591010000</v>
      </c>
      <c r="T2833" s="119">
        <v>0</v>
      </c>
    </row>
    <row r="2834" spans="2:20" ht="15" customHeight="1">
      <c r="B2834" s="135" t="s">
        <v>56335</v>
      </c>
      <c r="C2834" s="210" t="s">
        <v>44743</v>
      </c>
      <c r="D2834" s="135" t="s">
        <v>12050</v>
      </c>
      <c r="E2834" s="135" t="s">
        <v>56336</v>
      </c>
      <c r="F2834" s="270" t="s">
        <v>50708</v>
      </c>
      <c r="G2834" s="270" t="s">
        <v>43722</v>
      </c>
      <c r="H2834" s="135" t="s">
        <v>56337</v>
      </c>
      <c r="I2834" s="135" t="s">
        <v>56338</v>
      </c>
      <c r="J2834" s="404"/>
      <c r="K2834" s="404"/>
      <c r="L2834" s="210" t="s">
        <v>45700</v>
      </c>
      <c r="M2834" s="103" t="s">
        <v>44468</v>
      </c>
      <c r="N2834" s="331">
        <v>0.33400000000000002</v>
      </c>
      <c r="O2834" s="97">
        <v>278000</v>
      </c>
      <c r="P2834" s="107">
        <f t="shared" si="65"/>
        <v>92852</v>
      </c>
      <c r="Q2834" s="141" t="s">
        <v>12044</v>
      </c>
      <c r="R2834" s="119" t="s">
        <v>56320</v>
      </c>
      <c r="S2834" s="119">
        <v>591010000</v>
      </c>
      <c r="T2834" s="119">
        <v>0</v>
      </c>
    </row>
    <row r="2835" spans="2:20" ht="15" customHeight="1">
      <c r="B2835" s="135" t="s">
        <v>56339</v>
      </c>
      <c r="C2835" s="210" t="s">
        <v>44743</v>
      </c>
      <c r="D2835" s="135" t="s">
        <v>12050</v>
      </c>
      <c r="E2835" s="135" t="s">
        <v>56340</v>
      </c>
      <c r="F2835" s="270" t="s">
        <v>45715</v>
      </c>
      <c r="G2835" s="270" t="s">
        <v>43722</v>
      </c>
      <c r="H2835" s="135" t="s">
        <v>56341</v>
      </c>
      <c r="I2835" s="135" t="s">
        <v>56342</v>
      </c>
      <c r="J2835" s="404"/>
      <c r="K2835" s="404"/>
      <c r="L2835" s="210" t="s">
        <v>45700</v>
      </c>
      <c r="M2835" s="103" t="s">
        <v>44468</v>
      </c>
      <c r="N2835" s="331">
        <v>0.41399999999999998</v>
      </c>
      <c r="O2835" s="97">
        <v>278000</v>
      </c>
      <c r="P2835" s="107">
        <f t="shared" si="65"/>
        <v>115092</v>
      </c>
      <c r="Q2835" s="141" t="s">
        <v>12044</v>
      </c>
      <c r="R2835" s="119" t="s">
        <v>56320</v>
      </c>
      <c r="S2835" s="119">
        <v>591010000</v>
      </c>
      <c r="T2835" s="119">
        <v>0</v>
      </c>
    </row>
    <row r="2836" spans="2:20" ht="15" customHeight="1">
      <c r="B2836" s="135" t="s">
        <v>56343</v>
      </c>
      <c r="C2836" s="210" t="s">
        <v>44743</v>
      </c>
      <c r="D2836" s="135" t="s">
        <v>12050</v>
      </c>
      <c r="E2836" s="270" t="s">
        <v>43721</v>
      </c>
      <c r="F2836" s="270" t="s">
        <v>50708</v>
      </c>
      <c r="G2836" s="270" t="s">
        <v>43722</v>
      </c>
      <c r="H2836" s="270" t="s">
        <v>54618</v>
      </c>
      <c r="I2836" s="270" t="s">
        <v>43723</v>
      </c>
      <c r="J2836" s="404"/>
      <c r="K2836" s="404"/>
      <c r="L2836" s="210" t="s">
        <v>45700</v>
      </c>
      <c r="M2836" s="103" t="s">
        <v>44468</v>
      </c>
      <c r="N2836" s="331">
        <v>0.57999999999999996</v>
      </c>
      <c r="O2836" s="97">
        <v>274000</v>
      </c>
      <c r="P2836" s="107">
        <f t="shared" si="65"/>
        <v>158920</v>
      </c>
      <c r="Q2836" s="141" t="s">
        <v>12044</v>
      </c>
      <c r="R2836" s="119" t="s">
        <v>56320</v>
      </c>
      <c r="S2836" s="119">
        <v>591010000</v>
      </c>
      <c r="T2836" s="119">
        <v>0</v>
      </c>
    </row>
    <row r="2837" spans="2:20" ht="15" customHeight="1">
      <c r="B2837" s="135" t="s">
        <v>56344</v>
      </c>
      <c r="C2837" s="210" t="s">
        <v>44743</v>
      </c>
      <c r="D2837" s="135" t="s">
        <v>12050</v>
      </c>
      <c r="E2837" s="270" t="s">
        <v>56345</v>
      </c>
      <c r="F2837" s="270" t="s">
        <v>44674</v>
      </c>
      <c r="G2837" s="270" t="s">
        <v>44679</v>
      </c>
      <c r="H2837" s="270" t="s">
        <v>56346</v>
      </c>
      <c r="I2837" s="270" t="s">
        <v>56347</v>
      </c>
      <c r="J2837" s="404"/>
      <c r="K2837" s="404"/>
      <c r="L2837" s="210" t="s">
        <v>45700</v>
      </c>
      <c r="M2837" s="103" t="s">
        <v>44468</v>
      </c>
      <c r="N2837" s="332">
        <v>0.29699999999999999</v>
      </c>
      <c r="O2837" s="97">
        <v>291000</v>
      </c>
      <c r="P2837" s="107">
        <f t="shared" si="65"/>
        <v>86427</v>
      </c>
      <c r="Q2837" s="141" t="s">
        <v>12044</v>
      </c>
      <c r="R2837" s="119" t="s">
        <v>56320</v>
      </c>
      <c r="S2837" s="119">
        <v>591010000</v>
      </c>
      <c r="T2837" s="119">
        <v>0</v>
      </c>
    </row>
    <row r="2838" spans="2:20" ht="15" customHeight="1">
      <c r="B2838" s="135" t="s">
        <v>56348</v>
      </c>
      <c r="C2838" s="210" t="s">
        <v>44743</v>
      </c>
      <c r="D2838" s="135" t="s">
        <v>12050</v>
      </c>
      <c r="E2838" s="270" t="s">
        <v>56349</v>
      </c>
      <c r="F2838" s="270" t="s">
        <v>44674</v>
      </c>
      <c r="G2838" s="270" t="s">
        <v>44679</v>
      </c>
      <c r="H2838" s="270" t="s">
        <v>56350</v>
      </c>
      <c r="I2838" s="270" t="s">
        <v>56351</v>
      </c>
      <c r="J2838" s="404"/>
      <c r="K2838" s="404"/>
      <c r="L2838" s="210" t="s">
        <v>45700</v>
      </c>
      <c r="M2838" s="103" t="s">
        <v>44468</v>
      </c>
      <c r="N2838" s="331">
        <v>0.14499999999999999</v>
      </c>
      <c r="O2838" s="97">
        <v>491000</v>
      </c>
      <c r="P2838" s="107">
        <f t="shared" si="65"/>
        <v>71195</v>
      </c>
      <c r="Q2838" s="141" t="s">
        <v>12044</v>
      </c>
      <c r="R2838" s="119" t="s">
        <v>56320</v>
      </c>
      <c r="S2838" s="119">
        <v>591010000</v>
      </c>
      <c r="T2838" s="119">
        <v>0</v>
      </c>
    </row>
    <row r="2839" spans="2:20" ht="15" customHeight="1">
      <c r="B2839" s="135" t="s">
        <v>56352</v>
      </c>
      <c r="C2839" s="210" t="s">
        <v>44743</v>
      </c>
      <c r="D2839" s="135" t="s">
        <v>12050</v>
      </c>
      <c r="E2839" s="270" t="s">
        <v>56353</v>
      </c>
      <c r="F2839" s="270" t="s">
        <v>44674</v>
      </c>
      <c r="G2839" s="270" t="s">
        <v>44679</v>
      </c>
      <c r="H2839" s="270" t="s">
        <v>56354</v>
      </c>
      <c r="I2839" s="270" t="s">
        <v>56355</v>
      </c>
      <c r="J2839" s="404"/>
      <c r="K2839" s="404"/>
      <c r="L2839" s="210" t="s">
        <v>45700</v>
      </c>
      <c r="M2839" s="103" t="s">
        <v>44468</v>
      </c>
      <c r="N2839" s="333">
        <v>0.2</v>
      </c>
      <c r="O2839" s="334">
        <v>533000</v>
      </c>
      <c r="P2839" s="335">
        <f t="shared" si="65"/>
        <v>106600</v>
      </c>
      <c r="Q2839" s="336" t="s">
        <v>12044</v>
      </c>
      <c r="R2839" s="337" t="s">
        <v>56320</v>
      </c>
      <c r="S2839" s="337">
        <v>591010000</v>
      </c>
      <c r="T2839" s="337">
        <v>0</v>
      </c>
    </row>
    <row r="2840" spans="2:20" ht="15" customHeight="1">
      <c r="B2840" s="426" t="s">
        <v>56356</v>
      </c>
      <c r="C2840" s="338" t="s">
        <v>44743</v>
      </c>
      <c r="D2840" s="426" t="s">
        <v>12050</v>
      </c>
      <c r="E2840" s="341" t="s">
        <v>48008</v>
      </c>
      <c r="F2840" s="341" t="s">
        <v>44674</v>
      </c>
      <c r="G2840" s="341" t="s">
        <v>43741</v>
      </c>
      <c r="H2840" s="341" t="s">
        <v>56357</v>
      </c>
      <c r="I2840" s="341" t="s">
        <v>48010</v>
      </c>
      <c r="J2840" s="469"/>
      <c r="K2840" s="469"/>
      <c r="L2840" s="338" t="s">
        <v>45700</v>
      </c>
      <c r="M2840" s="340" t="s">
        <v>44468</v>
      </c>
      <c r="N2840" s="342">
        <v>1.502</v>
      </c>
      <c r="O2840" s="334">
        <v>255000</v>
      </c>
      <c r="P2840" s="335">
        <f t="shared" si="65"/>
        <v>383010</v>
      </c>
      <c r="Q2840" s="336" t="s">
        <v>12044</v>
      </c>
      <c r="R2840" s="337" t="s">
        <v>56320</v>
      </c>
      <c r="S2840" s="337">
        <v>591010000</v>
      </c>
      <c r="T2840" s="337">
        <v>0</v>
      </c>
    </row>
    <row r="2841" spans="2:20" ht="15" customHeight="1">
      <c r="B2841" s="426" t="s">
        <v>56358</v>
      </c>
      <c r="C2841" s="338" t="s">
        <v>44743</v>
      </c>
      <c r="D2841" s="426" t="s">
        <v>12050</v>
      </c>
      <c r="E2841" s="341" t="s">
        <v>56359</v>
      </c>
      <c r="F2841" s="341" t="s">
        <v>43741</v>
      </c>
      <c r="G2841" s="341" t="s">
        <v>43741</v>
      </c>
      <c r="H2841" s="341" t="s">
        <v>56360</v>
      </c>
      <c r="I2841" s="341" t="s">
        <v>56361</v>
      </c>
      <c r="J2841" s="469"/>
      <c r="K2841" s="469"/>
      <c r="L2841" s="338" t="s">
        <v>45700</v>
      </c>
      <c r="M2841" s="340" t="s">
        <v>44468</v>
      </c>
      <c r="N2841" s="342">
        <v>0.71699999999999997</v>
      </c>
      <c r="O2841" s="334">
        <v>296000</v>
      </c>
      <c r="P2841" s="335">
        <f t="shared" si="65"/>
        <v>212232</v>
      </c>
      <c r="Q2841" s="336" t="s">
        <v>12044</v>
      </c>
      <c r="R2841" s="337" t="s">
        <v>56320</v>
      </c>
      <c r="S2841" s="337">
        <v>591010000</v>
      </c>
      <c r="T2841" s="337">
        <v>0</v>
      </c>
    </row>
    <row r="2842" spans="2:20" ht="15" customHeight="1">
      <c r="B2842" s="426" t="s">
        <v>56362</v>
      </c>
      <c r="C2842" s="338" t="s">
        <v>44743</v>
      </c>
      <c r="D2842" s="426" t="s">
        <v>12050</v>
      </c>
      <c r="E2842" s="341" t="s">
        <v>47697</v>
      </c>
      <c r="F2842" s="341" t="s">
        <v>44654</v>
      </c>
      <c r="G2842" s="341" t="s">
        <v>43729</v>
      </c>
      <c r="H2842" s="341" t="s">
        <v>56363</v>
      </c>
      <c r="I2842" s="341" t="s">
        <v>47699</v>
      </c>
      <c r="J2842" s="469"/>
      <c r="K2842" s="469"/>
      <c r="L2842" s="338" t="s">
        <v>45700</v>
      </c>
      <c r="M2842" s="340" t="s">
        <v>44468</v>
      </c>
      <c r="N2842" s="331">
        <v>0.1</v>
      </c>
      <c r="O2842" s="334">
        <v>288000</v>
      </c>
      <c r="P2842" s="335">
        <f t="shared" si="65"/>
        <v>28800</v>
      </c>
      <c r="Q2842" s="336" t="s">
        <v>12044</v>
      </c>
      <c r="R2842" s="337" t="s">
        <v>56320</v>
      </c>
      <c r="S2842" s="337">
        <v>591010000</v>
      </c>
      <c r="T2842" s="337">
        <v>0</v>
      </c>
    </row>
    <row r="2843" spans="2:20" ht="15" customHeight="1">
      <c r="B2843" s="426" t="s">
        <v>56364</v>
      </c>
      <c r="C2843" s="338" t="s">
        <v>44743</v>
      </c>
      <c r="D2843" s="426" t="s">
        <v>12050</v>
      </c>
      <c r="E2843" s="341" t="s">
        <v>50712</v>
      </c>
      <c r="F2843" s="341" t="s">
        <v>47801</v>
      </c>
      <c r="G2843" s="341" t="s">
        <v>47802</v>
      </c>
      <c r="H2843" s="341" t="s">
        <v>56365</v>
      </c>
      <c r="I2843" s="341" t="s">
        <v>50714</v>
      </c>
      <c r="J2843" s="469"/>
      <c r="K2843" s="469"/>
      <c r="L2843" s="338" t="s">
        <v>45700</v>
      </c>
      <c r="M2843" s="340" t="s">
        <v>44468</v>
      </c>
      <c r="N2843" s="331">
        <v>5.1319999999999997</v>
      </c>
      <c r="O2843" s="334">
        <v>364000</v>
      </c>
      <c r="P2843" s="335">
        <f t="shared" si="65"/>
        <v>1868047.9999999998</v>
      </c>
      <c r="Q2843" s="336" t="s">
        <v>12044</v>
      </c>
      <c r="R2843" s="337" t="s">
        <v>56320</v>
      </c>
      <c r="S2843" s="337">
        <v>591010000</v>
      </c>
      <c r="T2843" s="337">
        <v>0</v>
      </c>
    </row>
    <row r="2844" spans="2:20" ht="15" customHeight="1">
      <c r="B2844" s="426" t="s">
        <v>56366</v>
      </c>
      <c r="C2844" s="338" t="s">
        <v>44743</v>
      </c>
      <c r="D2844" s="426" t="s">
        <v>12050</v>
      </c>
      <c r="E2844" s="341" t="s">
        <v>56367</v>
      </c>
      <c r="F2844" s="341" t="s">
        <v>44674</v>
      </c>
      <c r="G2844" s="341" t="s">
        <v>44679</v>
      </c>
      <c r="H2844" s="341" t="s">
        <v>56368</v>
      </c>
      <c r="I2844" s="341" t="s">
        <v>56369</v>
      </c>
      <c r="J2844" s="469"/>
      <c r="K2844" s="469"/>
      <c r="L2844" s="338" t="s">
        <v>45700</v>
      </c>
      <c r="M2844" s="340" t="s">
        <v>44468</v>
      </c>
      <c r="N2844" s="331">
        <v>0.44500000000000001</v>
      </c>
      <c r="O2844" s="334">
        <v>482000</v>
      </c>
      <c r="P2844" s="335">
        <f t="shared" si="65"/>
        <v>214490</v>
      </c>
      <c r="Q2844" s="336" t="s">
        <v>12044</v>
      </c>
      <c r="R2844" s="337" t="s">
        <v>56320</v>
      </c>
      <c r="S2844" s="337">
        <v>591010000</v>
      </c>
      <c r="T2844" s="337">
        <v>0</v>
      </c>
    </row>
    <row r="2845" spans="2:20" ht="15" customHeight="1">
      <c r="B2845" s="426" t="s">
        <v>56370</v>
      </c>
      <c r="C2845" s="338" t="s">
        <v>44743</v>
      </c>
      <c r="D2845" s="426" t="s">
        <v>12050</v>
      </c>
      <c r="E2845" s="426" t="s">
        <v>56371</v>
      </c>
      <c r="F2845" s="341" t="s">
        <v>44674</v>
      </c>
      <c r="G2845" s="341" t="s">
        <v>44679</v>
      </c>
      <c r="H2845" s="341" t="s">
        <v>56372</v>
      </c>
      <c r="I2845" s="341" t="s">
        <v>56373</v>
      </c>
      <c r="J2845" s="469"/>
      <c r="K2845" s="469"/>
      <c r="L2845" s="338" t="s">
        <v>45700</v>
      </c>
      <c r="M2845" s="340" t="s">
        <v>44468</v>
      </c>
      <c r="N2845" s="331">
        <v>0.316</v>
      </c>
      <c r="O2845" s="334">
        <v>496000</v>
      </c>
      <c r="P2845" s="335">
        <f t="shared" si="65"/>
        <v>156736</v>
      </c>
      <c r="Q2845" s="336" t="s">
        <v>12044</v>
      </c>
      <c r="R2845" s="337" t="s">
        <v>56320</v>
      </c>
      <c r="S2845" s="337">
        <v>591010000</v>
      </c>
      <c r="T2845" s="337">
        <v>0</v>
      </c>
    </row>
    <row r="2846" spans="2:20" ht="15" customHeight="1">
      <c r="B2846" s="426" t="s">
        <v>56374</v>
      </c>
      <c r="C2846" s="338" t="s">
        <v>44743</v>
      </c>
      <c r="D2846" s="426" t="s">
        <v>12050</v>
      </c>
      <c r="E2846" s="341" t="s">
        <v>47753</v>
      </c>
      <c r="F2846" s="341" t="s">
        <v>44654</v>
      </c>
      <c r="G2846" s="341" t="s">
        <v>43729</v>
      </c>
      <c r="H2846" s="341" t="s">
        <v>56375</v>
      </c>
      <c r="I2846" s="341" t="s">
        <v>47755</v>
      </c>
      <c r="J2846" s="469"/>
      <c r="K2846" s="469"/>
      <c r="L2846" s="338" t="s">
        <v>45700</v>
      </c>
      <c r="M2846" s="340" t="s">
        <v>44468</v>
      </c>
      <c r="N2846" s="331">
        <v>0.67500000000000004</v>
      </c>
      <c r="O2846" s="334">
        <v>366000</v>
      </c>
      <c r="P2846" s="335">
        <f t="shared" si="65"/>
        <v>247050.00000000003</v>
      </c>
      <c r="Q2846" s="336" t="s">
        <v>12044</v>
      </c>
      <c r="R2846" s="337" t="s">
        <v>56320</v>
      </c>
      <c r="S2846" s="337">
        <v>591010000</v>
      </c>
      <c r="T2846" s="337">
        <v>0</v>
      </c>
    </row>
    <row r="2847" spans="2:20" ht="15" customHeight="1">
      <c r="B2847" s="426" t="s">
        <v>56376</v>
      </c>
      <c r="C2847" s="338" t="s">
        <v>44743</v>
      </c>
      <c r="D2847" s="426" t="s">
        <v>12050</v>
      </c>
      <c r="E2847" s="341" t="s">
        <v>56377</v>
      </c>
      <c r="F2847" s="341" t="s">
        <v>50708</v>
      </c>
      <c r="G2847" s="341" t="s">
        <v>43722</v>
      </c>
      <c r="H2847" s="341" t="s">
        <v>56378</v>
      </c>
      <c r="I2847" s="341" t="s">
        <v>56379</v>
      </c>
      <c r="J2847" s="469"/>
      <c r="K2847" s="469"/>
      <c r="L2847" s="338" t="s">
        <v>45700</v>
      </c>
      <c r="M2847" s="340" t="s">
        <v>43722</v>
      </c>
      <c r="N2847" s="331">
        <v>6</v>
      </c>
      <c r="O2847" s="334">
        <v>5600</v>
      </c>
      <c r="P2847" s="335">
        <f t="shared" si="65"/>
        <v>33600</v>
      </c>
      <c r="Q2847" s="336" t="s">
        <v>12044</v>
      </c>
      <c r="R2847" s="337" t="s">
        <v>56320</v>
      </c>
      <c r="S2847" s="337">
        <v>591010000</v>
      </c>
      <c r="T2847" s="337">
        <v>0</v>
      </c>
    </row>
    <row r="2848" spans="2:20" ht="15" customHeight="1">
      <c r="B2848" s="426" t="s">
        <v>56380</v>
      </c>
      <c r="C2848" s="338" t="s">
        <v>44743</v>
      </c>
      <c r="D2848" s="426" t="s">
        <v>12050</v>
      </c>
      <c r="E2848" s="341" t="s">
        <v>56381</v>
      </c>
      <c r="F2848" s="341" t="s">
        <v>45715</v>
      </c>
      <c r="G2848" s="341" t="s">
        <v>43722</v>
      </c>
      <c r="H2848" s="341" t="s">
        <v>56382</v>
      </c>
      <c r="I2848" s="341" t="s">
        <v>56383</v>
      </c>
      <c r="J2848" s="469"/>
      <c r="K2848" s="469"/>
      <c r="L2848" s="338" t="s">
        <v>45700</v>
      </c>
      <c r="M2848" s="340" t="s">
        <v>47340</v>
      </c>
      <c r="N2848" s="331">
        <v>1</v>
      </c>
      <c r="O2848" s="334">
        <v>18200</v>
      </c>
      <c r="P2848" s="335">
        <f t="shared" si="65"/>
        <v>18200</v>
      </c>
      <c r="Q2848" s="336" t="s">
        <v>12044</v>
      </c>
      <c r="R2848" s="337" t="s">
        <v>56320</v>
      </c>
      <c r="S2848" s="337">
        <v>591010000</v>
      </c>
      <c r="T2848" s="337">
        <v>0</v>
      </c>
    </row>
    <row r="2849" spans="2:20" ht="15" customHeight="1">
      <c r="B2849" s="426" t="s">
        <v>56384</v>
      </c>
      <c r="C2849" s="338" t="s">
        <v>44743</v>
      </c>
      <c r="D2849" s="426" t="s">
        <v>12050</v>
      </c>
      <c r="E2849" s="341" t="s">
        <v>50724</v>
      </c>
      <c r="F2849" s="341" t="s">
        <v>50708</v>
      </c>
      <c r="G2849" s="341" t="s">
        <v>43722</v>
      </c>
      <c r="H2849" s="341" t="s">
        <v>56385</v>
      </c>
      <c r="I2849" s="341" t="s">
        <v>50726</v>
      </c>
      <c r="J2849" s="469"/>
      <c r="K2849" s="469"/>
      <c r="L2849" s="338" t="s">
        <v>45700</v>
      </c>
      <c r="M2849" s="340" t="s">
        <v>44468</v>
      </c>
      <c r="N2849" s="331">
        <v>0.27500000000000002</v>
      </c>
      <c r="O2849" s="334">
        <v>334000</v>
      </c>
      <c r="P2849" s="335">
        <f t="shared" si="65"/>
        <v>91850.000000000015</v>
      </c>
      <c r="Q2849" s="336" t="s">
        <v>12044</v>
      </c>
      <c r="R2849" s="337" t="s">
        <v>56320</v>
      </c>
      <c r="S2849" s="337">
        <v>591010000</v>
      </c>
      <c r="T2849" s="337">
        <v>0</v>
      </c>
    </row>
    <row r="2850" spans="2:20" ht="15" customHeight="1">
      <c r="B2850" s="426" t="s">
        <v>56386</v>
      </c>
      <c r="C2850" s="338" t="s">
        <v>44743</v>
      </c>
      <c r="D2850" s="426" t="s">
        <v>12050</v>
      </c>
      <c r="E2850" s="341" t="s">
        <v>50712</v>
      </c>
      <c r="F2850" s="341" t="s">
        <v>47801</v>
      </c>
      <c r="G2850" s="341" t="s">
        <v>47802</v>
      </c>
      <c r="H2850" s="341" t="s">
        <v>56365</v>
      </c>
      <c r="I2850" s="341" t="s">
        <v>50714</v>
      </c>
      <c r="J2850" s="469"/>
      <c r="K2850" s="469"/>
      <c r="L2850" s="338" t="s">
        <v>45700</v>
      </c>
      <c r="M2850" s="340" t="s">
        <v>44468</v>
      </c>
      <c r="N2850" s="332">
        <v>4.5830000000000002</v>
      </c>
      <c r="O2850" s="334">
        <v>406000</v>
      </c>
      <c r="P2850" s="335">
        <f t="shared" si="65"/>
        <v>1860698</v>
      </c>
      <c r="Q2850" s="336" t="s">
        <v>12044</v>
      </c>
      <c r="R2850" s="337" t="s">
        <v>56320</v>
      </c>
      <c r="S2850" s="337">
        <v>591010000</v>
      </c>
      <c r="T2850" s="337">
        <v>0</v>
      </c>
    </row>
    <row r="2851" spans="2:20" ht="15" customHeight="1">
      <c r="B2851" s="426" t="s">
        <v>56387</v>
      </c>
      <c r="C2851" s="338" t="s">
        <v>44743</v>
      </c>
      <c r="D2851" s="426" t="s">
        <v>12050</v>
      </c>
      <c r="E2851" s="341" t="s">
        <v>43754</v>
      </c>
      <c r="F2851" s="341" t="s">
        <v>45717</v>
      </c>
      <c r="G2851" s="341" t="s">
        <v>43755</v>
      </c>
      <c r="H2851" s="341" t="s">
        <v>51415</v>
      </c>
      <c r="I2851" s="341" t="s">
        <v>43757</v>
      </c>
      <c r="J2851" s="469"/>
      <c r="K2851" s="469"/>
      <c r="L2851" s="338" t="s">
        <v>45700</v>
      </c>
      <c r="M2851" s="340" t="s">
        <v>44468</v>
      </c>
      <c r="N2851" s="331">
        <v>0.42299999999999999</v>
      </c>
      <c r="O2851" s="334">
        <v>361000</v>
      </c>
      <c r="P2851" s="335">
        <f t="shared" si="65"/>
        <v>152703</v>
      </c>
      <c r="Q2851" s="336" t="s">
        <v>12044</v>
      </c>
      <c r="R2851" s="337" t="s">
        <v>56320</v>
      </c>
      <c r="S2851" s="337">
        <v>591010000</v>
      </c>
      <c r="T2851" s="337">
        <v>0</v>
      </c>
    </row>
    <row r="2852" spans="2:20" ht="15" customHeight="1">
      <c r="B2852" s="426" t="s">
        <v>56388</v>
      </c>
      <c r="C2852" s="338" t="s">
        <v>44743</v>
      </c>
      <c r="D2852" s="426" t="s">
        <v>12050</v>
      </c>
      <c r="E2852" s="341" t="s">
        <v>52629</v>
      </c>
      <c r="F2852" s="341" t="s">
        <v>45717</v>
      </c>
      <c r="G2852" s="341" t="s">
        <v>43755</v>
      </c>
      <c r="H2852" s="341" t="s">
        <v>52631</v>
      </c>
      <c r="I2852" s="341" t="s">
        <v>52632</v>
      </c>
      <c r="J2852" s="469"/>
      <c r="K2852" s="469"/>
      <c r="L2852" s="338" t="s">
        <v>45700</v>
      </c>
      <c r="M2852" s="340" t="s">
        <v>44468</v>
      </c>
      <c r="N2852" s="331">
        <v>1.25</v>
      </c>
      <c r="O2852" s="334">
        <v>702000</v>
      </c>
      <c r="P2852" s="335">
        <f t="shared" si="65"/>
        <v>877500</v>
      </c>
      <c r="Q2852" s="336" t="s">
        <v>12044</v>
      </c>
      <c r="R2852" s="337" t="s">
        <v>56320</v>
      </c>
      <c r="S2852" s="337">
        <v>591010000</v>
      </c>
      <c r="T2852" s="337">
        <v>0</v>
      </c>
    </row>
    <row r="2853" spans="2:20" ht="15" customHeight="1">
      <c r="B2853" s="426" t="s">
        <v>56389</v>
      </c>
      <c r="C2853" s="338" t="s">
        <v>44743</v>
      </c>
      <c r="D2853" s="426" t="s">
        <v>12050</v>
      </c>
      <c r="E2853" s="341" t="s">
        <v>56390</v>
      </c>
      <c r="F2853" s="341" t="s">
        <v>44674</v>
      </c>
      <c r="G2853" s="341" t="s">
        <v>44679</v>
      </c>
      <c r="H2853" s="341" t="s">
        <v>56391</v>
      </c>
      <c r="I2853" s="341" t="s">
        <v>56392</v>
      </c>
      <c r="J2853" s="469"/>
      <c r="K2853" s="469"/>
      <c r="L2853" s="338" t="s">
        <v>45700</v>
      </c>
      <c r="M2853" s="340" t="s">
        <v>44468</v>
      </c>
      <c r="N2853" s="332">
        <v>1.097</v>
      </c>
      <c r="O2853" s="334">
        <v>865000</v>
      </c>
      <c r="P2853" s="335">
        <f t="shared" si="65"/>
        <v>948905</v>
      </c>
      <c r="Q2853" s="336" t="s">
        <v>12044</v>
      </c>
      <c r="R2853" s="337" t="s">
        <v>56320</v>
      </c>
      <c r="S2853" s="337">
        <v>591010000</v>
      </c>
      <c r="T2853" s="337">
        <v>0</v>
      </c>
    </row>
    <row r="2854" spans="2:20" ht="15" customHeight="1">
      <c r="B2854" s="426" t="s">
        <v>56393</v>
      </c>
      <c r="C2854" s="338" t="s">
        <v>44743</v>
      </c>
      <c r="D2854" s="426" t="s">
        <v>12050</v>
      </c>
      <c r="E2854" s="341" t="s">
        <v>56394</v>
      </c>
      <c r="F2854" s="341" t="s">
        <v>44674</v>
      </c>
      <c r="G2854" s="341" t="s">
        <v>44679</v>
      </c>
      <c r="H2854" s="341" t="s">
        <v>56395</v>
      </c>
      <c r="I2854" s="341" t="s">
        <v>56396</v>
      </c>
      <c r="J2854" s="469"/>
      <c r="K2854" s="469"/>
      <c r="L2854" s="338" t="s">
        <v>45700</v>
      </c>
      <c r="M2854" s="340" t="s">
        <v>44468</v>
      </c>
      <c r="N2854" s="343">
        <v>0.55100000000000005</v>
      </c>
      <c r="O2854" s="134">
        <v>491000</v>
      </c>
      <c r="P2854" s="335">
        <f t="shared" si="65"/>
        <v>270541</v>
      </c>
      <c r="Q2854" s="336" t="s">
        <v>12044</v>
      </c>
      <c r="R2854" s="337" t="s">
        <v>56320</v>
      </c>
      <c r="S2854" s="337">
        <v>591010000</v>
      </c>
      <c r="T2854" s="337">
        <v>0</v>
      </c>
    </row>
    <row r="2855" spans="2:20" ht="15" customHeight="1">
      <c r="B2855" s="426" t="s">
        <v>56397</v>
      </c>
      <c r="C2855" s="338" t="s">
        <v>44743</v>
      </c>
      <c r="D2855" s="426" t="s">
        <v>12050</v>
      </c>
      <c r="E2855" s="341" t="s">
        <v>44703</v>
      </c>
      <c r="F2855" s="341" t="s">
        <v>44674</v>
      </c>
      <c r="G2855" s="341" t="s">
        <v>44679</v>
      </c>
      <c r="H2855" s="341" t="s">
        <v>56398</v>
      </c>
      <c r="I2855" s="341" t="s">
        <v>44704</v>
      </c>
      <c r="J2855" s="469"/>
      <c r="K2855" s="469"/>
      <c r="L2855" s="338" t="s">
        <v>45700</v>
      </c>
      <c r="M2855" s="340" t="s">
        <v>44468</v>
      </c>
      <c r="N2855" s="342">
        <v>1.383</v>
      </c>
      <c r="O2855" s="334">
        <v>351000</v>
      </c>
      <c r="P2855" s="335">
        <f t="shared" si="65"/>
        <v>485433</v>
      </c>
      <c r="Q2855" s="336" t="s">
        <v>12044</v>
      </c>
      <c r="R2855" s="337" t="s">
        <v>56320</v>
      </c>
      <c r="S2855" s="337">
        <v>591010000</v>
      </c>
      <c r="T2855" s="337">
        <v>0</v>
      </c>
    </row>
    <row r="2856" spans="2:20" ht="15" customHeight="1">
      <c r="B2856" s="426" t="s">
        <v>56399</v>
      </c>
      <c r="C2856" s="338" t="s">
        <v>44743</v>
      </c>
      <c r="D2856" s="426" t="s">
        <v>12050</v>
      </c>
      <c r="E2856" s="341" t="s">
        <v>56400</v>
      </c>
      <c r="F2856" s="341" t="s">
        <v>45718</v>
      </c>
      <c r="G2856" s="341" t="s">
        <v>43752</v>
      </c>
      <c r="H2856" s="341" t="s">
        <v>56401</v>
      </c>
      <c r="I2856" s="341" t="s">
        <v>56402</v>
      </c>
      <c r="J2856" s="469"/>
      <c r="K2856" s="469"/>
      <c r="L2856" s="338" t="s">
        <v>45700</v>
      </c>
      <c r="M2856" s="340" t="s">
        <v>44468</v>
      </c>
      <c r="N2856" s="342">
        <v>2E-3</v>
      </c>
      <c r="O2856" s="334">
        <v>3550000</v>
      </c>
      <c r="P2856" s="335">
        <f t="shared" si="65"/>
        <v>7100</v>
      </c>
      <c r="Q2856" s="336" t="s">
        <v>12044</v>
      </c>
      <c r="R2856" s="337" t="s">
        <v>56320</v>
      </c>
      <c r="S2856" s="337">
        <v>591010000</v>
      </c>
      <c r="T2856" s="337">
        <v>0</v>
      </c>
    </row>
    <row r="2857" spans="2:20" ht="15" customHeight="1">
      <c r="B2857" s="426" t="s">
        <v>56403</v>
      </c>
      <c r="C2857" s="426" t="s">
        <v>44743</v>
      </c>
      <c r="D2857" s="426" t="s">
        <v>12050</v>
      </c>
      <c r="E2857" s="426" t="s">
        <v>56404</v>
      </c>
      <c r="F2857" s="426" t="s">
        <v>56405</v>
      </c>
      <c r="G2857" s="426" t="s">
        <v>56405</v>
      </c>
      <c r="H2857" s="426" t="s">
        <v>56406</v>
      </c>
      <c r="I2857" s="426" t="s">
        <v>56407</v>
      </c>
      <c r="J2857" s="426" t="s">
        <v>56408</v>
      </c>
      <c r="K2857" s="426" t="s">
        <v>56408</v>
      </c>
      <c r="L2857" s="426" t="s">
        <v>46142</v>
      </c>
      <c r="M2857" s="344" t="s">
        <v>43499</v>
      </c>
      <c r="N2857" s="346">
        <v>4</v>
      </c>
      <c r="O2857" s="346">
        <v>103300</v>
      </c>
      <c r="P2857" s="335">
        <f t="shared" si="65"/>
        <v>413200</v>
      </c>
      <c r="Q2857" s="345" t="s">
        <v>12044</v>
      </c>
      <c r="R2857" s="345" t="s">
        <v>44888</v>
      </c>
      <c r="S2857" s="337">
        <v>591010000</v>
      </c>
      <c r="T2857" s="345">
        <v>70</v>
      </c>
    </row>
    <row r="2858" spans="2:20" ht="15" customHeight="1">
      <c r="B2858" s="426" t="s">
        <v>56409</v>
      </c>
      <c r="C2858" s="426" t="s">
        <v>44743</v>
      </c>
      <c r="D2858" s="426" t="s">
        <v>12050</v>
      </c>
      <c r="E2858" s="426" t="s">
        <v>56404</v>
      </c>
      <c r="F2858" s="426" t="s">
        <v>56405</v>
      </c>
      <c r="G2858" s="426" t="s">
        <v>56405</v>
      </c>
      <c r="H2858" s="426" t="s">
        <v>56406</v>
      </c>
      <c r="I2858" s="426" t="s">
        <v>56407</v>
      </c>
      <c r="J2858" s="426" t="s">
        <v>56410</v>
      </c>
      <c r="K2858" s="426" t="s">
        <v>56410</v>
      </c>
      <c r="L2858" s="426" t="s">
        <v>46142</v>
      </c>
      <c r="M2858" s="344" t="s">
        <v>43499</v>
      </c>
      <c r="N2858" s="346">
        <v>4</v>
      </c>
      <c r="O2858" s="346">
        <v>448000</v>
      </c>
      <c r="P2858" s="335">
        <f t="shared" si="65"/>
        <v>1792000</v>
      </c>
      <c r="Q2858" s="345" t="s">
        <v>12044</v>
      </c>
      <c r="R2858" s="345" t="s">
        <v>44888</v>
      </c>
      <c r="S2858" s="337">
        <v>591010000</v>
      </c>
      <c r="T2858" s="345">
        <v>70</v>
      </c>
    </row>
    <row r="2859" spans="2:20" ht="15" customHeight="1">
      <c r="B2859" s="426" t="s">
        <v>56411</v>
      </c>
      <c r="C2859" s="426" t="s">
        <v>44743</v>
      </c>
      <c r="D2859" s="426" t="s">
        <v>12050</v>
      </c>
      <c r="E2859" s="426" t="s">
        <v>56404</v>
      </c>
      <c r="F2859" s="426" t="s">
        <v>56405</v>
      </c>
      <c r="G2859" s="426" t="s">
        <v>56405</v>
      </c>
      <c r="H2859" s="426" t="s">
        <v>56406</v>
      </c>
      <c r="I2859" s="426" t="s">
        <v>56407</v>
      </c>
      <c r="J2859" s="426" t="s">
        <v>56412</v>
      </c>
      <c r="K2859" s="426" t="s">
        <v>56412</v>
      </c>
      <c r="L2859" s="426" t="s">
        <v>46142</v>
      </c>
      <c r="M2859" s="344" t="s">
        <v>43499</v>
      </c>
      <c r="N2859" s="346">
        <v>6</v>
      </c>
      <c r="O2859" s="346">
        <v>456000</v>
      </c>
      <c r="P2859" s="335">
        <f t="shared" si="65"/>
        <v>2736000</v>
      </c>
      <c r="Q2859" s="345" t="s">
        <v>12044</v>
      </c>
      <c r="R2859" s="345" t="s">
        <v>44888</v>
      </c>
      <c r="S2859" s="337">
        <v>591010000</v>
      </c>
      <c r="T2859" s="345">
        <v>70</v>
      </c>
    </row>
    <row r="2860" spans="2:20" ht="15" customHeight="1">
      <c r="B2860" s="426" t="s">
        <v>56413</v>
      </c>
      <c r="C2860" s="426" t="s">
        <v>44743</v>
      </c>
      <c r="D2860" s="426" t="s">
        <v>12050</v>
      </c>
      <c r="E2860" s="426" t="s">
        <v>56414</v>
      </c>
      <c r="F2860" s="426" t="s">
        <v>56415</v>
      </c>
      <c r="G2860" s="426" t="s">
        <v>56415</v>
      </c>
      <c r="H2860" s="426" t="s">
        <v>56416</v>
      </c>
      <c r="I2860" s="426" t="s">
        <v>56417</v>
      </c>
      <c r="J2860" s="426" t="s">
        <v>56418</v>
      </c>
      <c r="K2860" s="426" t="s">
        <v>56418</v>
      </c>
      <c r="L2860" s="426" t="s">
        <v>46142</v>
      </c>
      <c r="M2860" s="344" t="s">
        <v>43499</v>
      </c>
      <c r="N2860" s="346">
        <v>4</v>
      </c>
      <c r="O2860" s="346">
        <v>207000</v>
      </c>
      <c r="P2860" s="335">
        <f t="shared" si="65"/>
        <v>828000</v>
      </c>
      <c r="Q2860" s="345" t="s">
        <v>12044</v>
      </c>
      <c r="R2860" s="345" t="s">
        <v>44888</v>
      </c>
      <c r="S2860" s="337">
        <v>591010000</v>
      </c>
      <c r="T2860" s="345">
        <v>70</v>
      </c>
    </row>
    <row r="2861" spans="2:20" ht="15" customHeight="1">
      <c r="B2861" s="426" t="s">
        <v>56419</v>
      </c>
      <c r="C2861" s="426" t="s">
        <v>44743</v>
      </c>
      <c r="D2861" s="426" t="s">
        <v>12050</v>
      </c>
      <c r="E2861" s="426" t="s">
        <v>56414</v>
      </c>
      <c r="F2861" s="426" t="s">
        <v>56415</v>
      </c>
      <c r="G2861" s="426" t="s">
        <v>56415</v>
      </c>
      <c r="H2861" s="426" t="s">
        <v>56416</v>
      </c>
      <c r="I2861" s="426" t="s">
        <v>56417</v>
      </c>
      <c r="J2861" s="426" t="s">
        <v>56420</v>
      </c>
      <c r="K2861" s="426" t="s">
        <v>56420</v>
      </c>
      <c r="L2861" s="426" t="s">
        <v>46142</v>
      </c>
      <c r="M2861" s="344" t="s">
        <v>43499</v>
      </c>
      <c r="N2861" s="346">
        <v>4</v>
      </c>
      <c r="O2861" s="346">
        <v>277000</v>
      </c>
      <c r="P2861" s="335">
        <f t="shared" si="65"/>
        <v>1108000</v>
      </c>
      <c r="Q2861" s="345" t="s">
        <v>12044</v>
      </c>
      <c r="R2861" s="345" t="s">
        <v>44888</v>
      </c>
      <c r="S2861" s="337">
        <v>591010000</v>
      </c>
      <c r="T2861" s="345">
        <v>70</v>
      </c>
    </row>
    <row r="2862" spans="2:20" ht="15" customHeight="1">
      <c r="B2862" s="426" t="s">
        <v>56421</v>
      </c>
      <c r="C2862" s="426" t="s">
        <v>44743</v>
      </c>
      <c r="D2862" s="426" t="s">
        <v>12050</v>
      </c>
      <c r="E2862" s="426" t="s">
        <v>56414</v>
      </c>
      <c r="F2862" s="426" t="s">
        <v>56415</v>
      </c>
      <c r="G2862" s="426" t="s">
        <v>56415</v>
      </c>
      <c r="H2862" s="426" t="s">
        <v>56416</v>
      </c>
      <c r="I2862" s="426" t="s">
        <v>56417</v>
      </c>
      <c r="J2862" s="426" t="s">
        <v>56422</v>
      </c>
      <c r="K2862" s="426" t="s">
        <v>56422</v>
      </c>
      <c r="L2862" s="426" t="s">
        <v>46142</v>
      </c>
      <c r="M2862" s="344" t="s">
        <v>43499</v>
      </c>
      <c r="N2862" s="346">
        <v>8</v>
      </c>
      <c r="O2862" s="346">
        <v>206900</v>
      </c>
      <c r="P2862" s="335">
        <f t="shared" si="65"/>
        <v>1655200</v>
      </c>
      <c r="Q2862" s="345" t="s">
        <v>12044</v>
      </c>
      <c r="R2862" s="345" t="s">
        <v>44888</v>
      </c>
      <c r="S2862" s="337">
        <v>591010000</v>
      </c>
      <c r="T2862" s="345">
        <v>70</v>
      </c>
    </row>
    <row r="2863" spans="2:20" ht="15" customHeight="1">
      <c r="B2863" s="426" t="s">
        <v>56443</v>
      </c>
      <c r="C2863" s="418" t="s">
        <v>44743</v>
      </c>
      <c r="D2863" s="426" t="s">
        <v>12050</v>
      </c>
      <c r="E2863" s="341" t="s">
        <v>56444</v>
      </c>
      <c r="F2863" s="341" t="s">
        <v>56445</v>
      </c>
      <c r="G2863" s="341" t="s">
        <v>56446</v>
      </c>
      <c r="H2863" s="341" t="s">
        <v>56447</v>
      </c>
      <c r="I2863" s="341" t="s">
        <v>56448</v>
      </c>
      <c r="J2863" s="427" t="s">
        <v>56449</v>
      </c>
      <c r="K2863" s="285" t="s">
        <v>56449</v>
      </c>
      <c r="L2863" s="338" t="s">
        <v>45700</v>
      </c>
      <c r="M2863" s="146" t="s">
        <v>43499</v>
      </c>
      <c r="N2863" s="334">
        <v>12</v>
      </c>
      <c r="O2863" s="151">
        <v>1950</v>
      </c>
      <c r="P2863" s="335">
        <f>IFERROR(N2863*O2863,0)</f>
        <v>23400</v>
      </c>
      <c r="Q2863" s="345" t="s">
        <v>12044</v>
      </c>
      <c r="R2863" s="144" t="s">
        <v>43500</v>
      </c>
      <c r="S2863" s="345">
        <v>591010000</v>
      </c>
      <c r="T2863" s="337">
        <v>100</v>
      </c>
    </row>
    <row r="2864" spans="2:20" ht="15" customHeight="1">
      <c r="B2864" s="426" t="s">
        <v>56450</v>
      </c>
      <c r="C2864" s="418" t="s">
        <v>44743</v>
      </c>
      <c r="D2864" s="426" t="s">
        <v>12050</v>
      </c>
      <c r="E2864" s="341" t="s">
        <v>56306</v>
      </c>
      <c r="F2864" s="341" t="s">
        <v>54101</v>
      </c>
      <c r="G2864" s="341" t="s">
        <v>56307</v>
      </c>
      <c r="H2864" s="341" t="s">
        <v>56451</v>
      </c>
      <c r="I2864" s="341" t="s">
        <v>56309</v>
      </c>
      <c r="J2864" s="285" t="s">
        <v>56452</v>
      </c>
      <c r="K2864" s="285" t="s">
        <v>56452</v>
      </c>
      <c r="L2864" s="338" t="s">
        <v>45700</v>
      </c>
      <c r="M2864" s="146" t="s">
        <v>43499</v>
      </c>
      <c r="N2864" s="334">
        <v>12</v>
      </c>
      <c r="O2864" s="151">
        <v>2260</v>
      </c>
      <c r="P2864" s="335">
        <f t="shared" ref="P2864:P2886" si="66">IFERROR(N2864*O2864,0)</f>
        <v>27120</v>
      </c>
      <c r="Q2864" s="345" t="s">
        <v>12044</v>
      </c>
      <c r="R2864" s="144" t="s">
        <v>43500</v>
      </c>
      <c r="S2864" s="345">
        <v>591010000</v>
      </c>
      <c r="T2864" s="337">
        <v>100</v>
      </c>
    </row>
    <row r="2865" spans="2:20" ht="15" customHeight="1">
      <c r="B2865" s="426" t="s">
        <v>56453</v>
      </c>
      <c r="C2865" s="418" t="s">
        <v>44743</v>
      </c>
      <c r="D2865" s="426" t="s">
        <v>12050</v>
      </c>
      <c r="E2865" s="341" t="s">
        <v>56306</v>
      </c>
      <c r="F2865" s="341" t="s">
        <v>54101</v>
      </c>
      <c r="G2865" s="341" t="s">
        <v>56307</v>
      </c>
      <c r="H2865" s="341" t="s">
        <v>56454</v>
      </c>
      <c r="I2865" s="341" t="s">
        <v>56309</v>
      </c>
      <c r="J2865" s="285" t="s">
        <v>56455</v>
      </c>
      <c r="K2865" s="285" t="s">
        <v>56455</v>
      </c>
      <c r="L2865" s="338" t="s">
        <v>45700</v>
      </c>
      <c r="M2865" s="146" t="s">
        <v>43499</v>
      </c>
      <c r="N2865" s="334">
        <v>12</v>
      </c>
      <c r="O2865" s="151">
        <v>2260</v>
      </c>
      <c r="P2865" s="335">
        <f t="shared" si="66"/>
        <v>27120</v>
      </c>
      <c r="Q2865" s="345" t="s">
        <v>12044</v>
      </c>
      <c r="R2865" s="144" t="s">
        <v>43500</v>
      </c>
      <c r="S2865" s="345">
        <v>591010000</v>
      </c>
      <c r="T2865" s="337">
        <v>100</v>
      </c>
    </row>
    <row r="2866" spans="2:20" ht="15" customHeight="1">
      <c r="B2866" s="426" t="s">
        <v>56456</v>
      </c>
      <c r="C2866" s="418" t="s">
        <v>44743</v>
      </c>
      <c r="D2866" s="426" t="s">
        <v>12050</v>
      </c>
      <c r="E2866" s="341" t="s">
        <v>56457</v>
      </c>
      <c r="F2866" s="341" t="s">
        <v>52026</v>
      </c>
      <c r="G2866" s="341" t="s">
        <v>44640</v>
      </c>
      <c r="H2866" s="341" t="s">
        <v>56458</v>
      </c>
      <c r="I2866" s="341" t="s">
        <v>56459</v>
      </c>
      <c r="J2866" s="285" t="s">
        <v>56460</v>
      </c>
      <c r="K2866" s="285" t="s">
        <v>56461</v>
      </c>
      <c r="L2866" s="338" t="s">
        <v>45700</v>
      </c>
      <c r="M2866" s="146" t="s">
        <v>43499</v>
      </c>
      <c r="N2866" s="334">
        <v>12</v>
      </c>
      <c r="O2866" s="151">
        <v>1780</v>
      </c>
      <c r="P2866" s="335">
        <f t="shared" si="66"/>
        <v>21360</v>
      </c>
      <c r="Q2866" s="345" t="s">
        <v>12044</v>
      </c>
      <c r="R2866" s="144" t="s">
        <v>43500</v>
      </c>
      <c r="S2866" s="345">
        <v>591010000</v>
      </c>
      <c r="T2866" s="337">
        <v>100</v>
      </c>
    </row>
    <row r="2867" spans="2:20" ht="15" customHeight="1">
      <c r="B2867" s="426" t="s">
        <v>56462</v>
      </c>
      <c r="C2867" s="418" t="s">
        <v>44743</v>
      </c>
      <c r="D2867" s="426" t="s">
        <v>12050</v>
      </c>
      <c r="E2867" s="341" t="s">
        <v>56463</v>
      </c>
      <c r="F2867" s="341" t="s">
        <v>52026</v>
      </c>
      <c r="G2867" s="341" t="s">
        <v>44640</v>
      </c>
      <c r="H2867" s="341" t="s">
        <v>56464</v>
      </c>
      <c r="I2867" s="341" t="s">
        <v>56465</v>
      </c>
      <c r="J2867" s="285" t="s">
        <v>56466</v>
      </c>
      <c r="K2867" s="285" t="s">
        <v>56467</v>
      </c>
      <c r="L2867" s="338" t="s">
        <v>45700</v>
      </c>
      <c r="M2867" s="146" t="s">
        <v>43499</v>
      </c>
      <c r="N2867" s="334">
        <v>12</v>
      </c>
      <c r="O2867" s="151">
        <v>1480</v>
      </c>
      <c r="P2867" s="335">
        <f t="shared" si="66"/>
        <v>17760</v>
      </c>
      <c r="Q2867" s="345" t="s">
        <v>12044</v>
      </c>
      <c r="R2867" s="144" t="s">
        <v>43500</v>
      </c>
      <c r="S2867" s="345">
        <v>591010000</v>
      </c>
      <c r="T2867" s="337">
        <v>100</v>
      </c>
    </row>
    <row r="2868" spans="2:20" ht="15" customHeight="1">
      <c r="B2868" s="426" t="s">
        <v>56468</v>
      </c>
      <c r="C2868" s="418" t="s">
        <v>44743</v>
      </c>
      <c r="D2868" s="426" t="s">
        <v>12050</v>
      </c>
      <c r="E2868" s="341" t="s">
        <v>56469</v>
      </c>
      <c r="F2868" s="341" t="s">
        <v>52026</v>
      </c>
      <c r="G2868" s="341" t="s">
        <v>44640</v>
      </c>
      <c r="H2868" s="341" t="s">
        <v>56470</v>
      </c>
      <c r="I2868" s="341" t="s">
        <v>56471</v>
      </c>
      <c r="J2868" s="285" t="s">
        <v>56472</v>
      </c>
      <c r="K2868" s="285" t="s">
        <v>56473</v>
      </c>
      <c r="L2868" s="338" t="s">
        <v>45700</v>
      </c>
      <c r="M2868" s="146" t="s">
        <v>43499</v>
      </c>
      <c r="N2868" s="334">
        <v>12</v>
      </c>
      <c r="O2868" s="151">
        <v>1360</v>
      </c>
      <c r="P2868" s="335">
        <f t="shared" si="66"/>
        <v>16320</v>
      </c>
      <c r="Q2868" s="345" t="s">
        <v>12044</v>
      </c>
      <c r="R2868" s="144" t="s">
        <v>43500</v>
      </c>
      <c r="S2868" s="345">
        <v>591010000</v>
      </c>
      <c r="T2868" s="337">
        <v>100</v>
      </c>
    </row>
    <row r="2869" spans="2:20" ht="15" customHeight="1">
      <c r="B2869" s="426" t="s">
        <v>56474</v>
      </c>
      <c r="C2869" s="418" t="s">
        <v>44743</v>
      </c>
      <c r="D2869" s="426" t="s">
        <v>12050</v>
      </c>
      <c r="E2869" s="341" t="s">
        <v>56475</v>
      </c>
      <c r="F2869" s="341" t="s">
        <v>52026</v>
      </c>
      <c r="G2869" s="341" t="s">
        <v>44640</v>
      </c>
      <c r="H2869" s="341" t="s">
        <v>56476</v>
      </c>
      <c r="I2869" s="341" t="s">
        <v>56477</v>
      </c>
      <c r="J2869" s="285" t="s">
        <v>56478</v>
      </c>
      <c r="K2869" s="285" t="s">
        <v>56479</v>
      </c>
      <c r="L2869" s="338" t="s">
        <v>45700</v>
      </c>
      <c r="M2869" s="146" t="s">
        <v>43499</v>
      </c>
      <c r="N2869" s="334">
        <v>12</v>
      </c>
      <c r="O2869" s="151">
        <v>1050</v>
      </c>
      <c r="P2869" s="335">
        <f t="shared" si="66"/>
        <v>12600</v>
      </c>
      <c r="Q2869" s="345" t="s">
        <v>12044</v>
      </c>
      <c r="R2869" s="144" t="s">
        <v>43500</v>
      </c>
      <c r="S2869" s="345">
        <v>591010000</v>
      </c>
      <c r="T2869" s="337">
        <v>100</v>
      </c>
    </row>
    <row r="2870" spans="2:20" ht="15" customHeight="1">
      <c r="B2870" s="426" t="s">
        <v>56480</v>
      </c>
      <c r="C2870" s="418" t="s">
        <v>44743</v>
      </c>
      <c r="D2870" s="426" t="s">
        <v>12050</v>
      </c>
      <c r="E2870" s="341" t="s">
        <v>56481</v>
      </c>
      <c r="F2870" s="341" t="s">
        <v>52416</v>
      </c>
      <c r="G2870" s="341" t="s">
        <v>52297</v>
      </c>
      <c r="H2870" s="341" t="s">
        <v>56482</v>
      </c>
      <c r="I2870" s="341" t="s">
        <v>56483</v>
      </c>
      <c r="J2870" s="285" t="s">
        <v>56484</v>
      </c>
      <c r="K2870" s="285" t="s">
        <v>56485</v>
      </c>
      <c r="L2870" s="338" t="s">
        <v>45700</v>
      </c>
      <c r="M2870" s="146" t="s">
        <v>43499</v>
      </c>
      <c r="N2870" s="334">
        <v>12</v>
      </c>
      <c r="O2870" s="151">
        <v>2650</v>
      </c>
      <c r="P2870" s="335">
        <f t="shared" si="66"/>
        <v>31800</v>
      </c>
      <c r="Q2870" s="345" t="s">
        <v>12044</v>
      </c>
      <c r="R2870" s="144" t="s">
        <v>43500</v>
      </c>
      <c r="S2870" s="345">
        <v>591010000</v>
      </c>
      <c r="T2870" s="337">
        <v>100</v>
      </c>
    </row>
    <row r="2871" spans="2:20" ht="15" customHeight="1">
      <c r="B2871" s="426" t="s">
        <v>56486</v>
      </c>
      <c r="C2871" s="418" t="s">
        <v>44743</v>
      </c>
      <c r="D2871" s="426" t="s">
        <v>12050</v>
      </c>
      <c r="E2871" s="341" t="s">
        <v>52308</v>
      </c>
      <c r="F2871" s="341" t="s">
        <v>52478</v>
      </c>
      <c r="G2871" s="341" t="s">
        <v>52310</v>
      </c>
      <c r="H2871" s="341" t="s">
        <v>56487</v>
      </c>
      <c r="I2871" s="341" t="s">
        <v>52312</v>
      </c>
      <c r="J2871" s="285" t="s">
        <v>56488</v>
      </c>
      <c r="K2871" s="285" t="s">
        <v>56489</v>
      </c>
      <c r="L2871" s="338" t="s">
        <v>45700</v>
      </c>
      <c r="M2871" s="146" t="s">
        <v>43499</v>
      </c>
      <c r="N2871" s="334">
        <v>18</v>
      </c>
      <c r="O2871" s="151">
        <v>660</v>
      </c>
      <c r="P2871" s="335">
        <f t="shared" si="66"/>
        <v>11880</v>
      </c>
      <c r="Q2871" s="345" t="s">
        <v>12044</v>
      </c>
      <c r="R2871" s="144" t="s">
        <v>43500</v>
      </c>
      <c r="S2871" s="345">
        <v>591010000</v>
      </c>
      <c r="T2871" s="337">
        <v>100</v>
      </c>
    </row>
    <row r="2872" spans="2:20" ht="15" customHeight="1">
      <c r="B2872" s="426" t="s">
        <v>56490</v>
      </c>
      <c r="C2872" s="418" t="s">
        <v>44743</v>
      </c>
      <c r="D2872" s="426" t="s">
        <v>12050</v>
      </c>
      <c r="E2872" s="341" t="s">
        <v>56491</v>
      </c>
      <c r="F2872" s="341" t="s">
        <v>52416</v>
      </c>
      <c r="G2872" s="341" t="s">
        <v>52297</v>
      </c>
      <c r="H2872" s="341" t="s">
        <v>56492</v>
      </c>
      <c r="I2872" s="341" t="s">
        <v>56493</v>
      </c>
      <c r="J2872" s="285" t="s">
        <v>56494</v>
      </c>
      <c r="K2872" s="285" t="s">
        <v>56495</v>
      </c>
      <c r="L2872" s="338" t="s">
        <v>45700</v>
      </c>
      <c r="M2872" s="146" t="s">
        <v>43499</v>
      </c>
      <c r="N2872" s="334">
        <v>24</v>
      </c>
      <c r="O2872" s="151">
        <v>470</v>
      </c>
      <c r="P2872" s="335">
        <f t="shared" si="66"/>
        <v>11280</v>
      </c>
      <c r="Q2872" s="345" t="s">
        <v>12044</v>
      </c>
      <c r="R2872" s="144" t="s">
        <v>43500</v>
      </c>
      <c r="S2872" s="345">
        <v>591010000</v>
      </c>
      <c r="T2872" s="337">
        <v>100</v>
      </c>
    </row>
    <row r="2873" spans="2:20" ht="15" customHeight="1">
      <c r="B2873" s="426" t="s">
        <v>56496</v>
      </c>
      <c r="C2873" s="418" t="s">
        <v>44743</v>
      </c>
      <c r="D2873" s="426" t="s">
        <v>12050</v>
      </c>
      <c r="E2873" s="341" t="s">
        <v>52440</v>
      </c>
      <c r="F2873" s="341" t="s">
        <v>52416</v>
      </c>
      <c r="G2873" s="341" t="s">
        <v>52297</v>
      </c>
      <c r="H2873" s="341" t="s">
        <v>56497</v>
      </c>
      <c r="I2873" s="341" t="s">
        <v>52442</v>
      </c>
      <c r="J2873" s="285" t="s">
        <v>56498</v>
      </c>
      <c r="K2873" s="285" t="s">
        <v>56499</v>
      </c>
      <c r="L2873" s="338" t="s">
        <v>45700</v>
      </c>
      <c r="M2873" s="146" t="s">
        <v>43499</v>
      </c>
      <c r="N2873" s="334">
        <v>12</v>
      </c>
      <c r="O2873" s="151">
        <v>750</v>
      </c>
      <c r="P2873" s="335">
        <f t="shared" si="66"/>
        <v>9000</v>
      </c>
      <c r="Q2873" s="345" t="s">
        <v>12044</v>
      </c>
      <c r="R2873" s="144" t="s">
        <v>43500</v>
      </c>
      <c r="S2873" s="345">
        <v>591010000</v>
      </c>
      <c r="T2873" s="337">
        <v>100</v>
      </c>
    </row>
    <row r="2874" spans="2:20" ht="15" customHeight="1">
      <c r="B2874" s="426" t="s">
        <v>56500</v>
      </c>
      <c r="C2874" s="418" t="s">
        <v>44743</v>
      </c>
      <c r="D2874" s="426" t="s">
        <v>12050</v>
      </c>
      <c r="E2874" s="341" t="s">
        <v>52452</v>
      </c>
      <c r="F2874" s="341" t="s">
        <v>52416</v>
      </c>
      <c r="G2874" s="341" t="s">
        <v>52297</v>
      </c>
      <c r="H2874" s="341" t="s">
        <v>56501</v>
      </c>
      <c r="I2874" s="341" t="s">
        <v>52454</v>
      </c>
      <c r="J2874" s="285" t="s">
        <v>56502</v>
      </c>
      <c r="K2874" s="285" t="s">
        <v>56503</v>
      </c>
      <c r="L2874" s="338" t="s">
        <v>45700</v>
      </c>
      <c r="M2874" s="146" t="s">
        <v>43499</v>
      </c>
      <c r="N2874" s="334">
        <v>12</v>
      </c>
      <c r="O2874" s="151">
        <v>950</v>
      </c>
      <c r="P2874" s="335">
        <f t="shared" si="66"/>
        <v>11400</v>
      </c>
      <c r="Q2874" s="345" t="s">
        <v>12044</v>
      </c>
      <c r="R2874" s="144" t="s">
        <v>43500</v>
      </c>
      <c r="S2874" s="345">
        <v>591010000</v>
      </c>
      <c r="T2874" s="337">
        <v>100</v>
      </c>
    </row>
    <row r="2875" spans="2:20" ht="15" customHeight="1">
      <c r="B2875" s="426" t="s">
        <v>56504</v>
      </c>
      <c r="C2875" s="338" t="s">
        <v>44743</v>
      </c>
      <c r="D2875" s="426" t="s">
        <v>12050</v>
      </c>
      <c r="E2875" s="341" t="s">
        <v>51337</v>
      </c>
      <c r="F2875" s="338" t="s">
        <v>56505</v>
      </c>
      <c r="G2875" s="341" t="s">
        <v>47227</v>
      </c>
      <c r="H2875" s="341" t="s">
        <v>56506</v>
      </c>
      <c r="I2875" s="341" t="s">
        <v>51339</v>
      </c>
      <c r="J2875" s="427" t="s">
        <v>56507</v>
      </c>
      <c r="K2875" s="427" t="s">
        <v>56507</v>
      </c>
      <c r="L2875" s="426" t="s">
        <v>46142</v>
      </c>
      <c r="M2875" s="248" t="s">
        <v>43499</v>
      </c>
      <c r="N2875" s="346">
        <v>10</v>
      </c>
      <c r="O2875" s="330">
        <v>2600</v>
      </c>
      <c r="P2875" s="347">
        <f t="shared" si="66"/>
        <v>26000</v>
      </c>
      <c r="Q2875" s="144" t="s">
        <v>12044</v>
      </c>
      <c r="R2875" s="144" t="s">
        <v>48736</v>
      </c>
      <c r="S2875" s="345">
        <v>591010000</v>
      </c>
      <c r="T2875" s="345">
        <v>50</v>
      </c>
    </row>
    <row r="2876" spans="2:20" ht="15" customHeight="1">
      <c r="B2876" s="426" t="s">
        <v>56508</v>
      </c>
      <c r="C2876" s="338" t="s">
        <v>44743</v>
      </c>
      <c r="D2876" s="426" t="s">
        <v>12050</v>
      </c>
      <c r="E2876" s="341" t="s">
        <v>47225</v>
      </c>
      <c r="F2876" s="338" t="s">
        <v>56505</v>
      </c>
      <c r="G2876" s="341" t="s">
        <v>47227</v>
      </c>
      <c r="H2876" s="426" t="s">
        <v>56509</v>
      </c>
      <c r="I2876" s="341" t="s">
        <v>47229</v>
      </c>
      <c r="J2876" s="426" t="s">
        <v>56510</v>
      </c>
      <c r="K2876" s="426" t="s">
        <v>56510</v>
      </c>
      <c r="L2876" s="426" t="s">
        <v>46142</v>
      </c>
      <c r="M2876" s="248" t="s">
        <v>43499</v>
      </c>
      <c r="N2876" s="346">
        <v>30</v>
      </c>
      <c r="O2876" s="325">
        <v>2080</v>
      </c>
      <c r="P2876" s="347">
        <f t="shared" si="66"/>
        <v>62400</v>
      </c>
      <c r="Q2876" s="144" t="s">
        <v>12044</v>
      </c>
      <c r="R2876" s="144" t="s">
        <v>48736</v>
      </c>
      <c r="S2876" s="345">
        <v>591010000</v>
      </c>
      <c r="T2876" s="345">
        <v>50</v>
      </c>
    </row>
    <row r="2877" spans="2:20" ht="15" customHeight="1">
      <c r="B2877" s="426" t="s">
        <v>56511</v>
      </c>
      <c r="C2877" s="338" t="s">
        <v>44743</v>
      </c>
      <c r="D2877" s="426" t="s">
        <v>12050</v>
      </c>
      <c r="E2877" s="341" t="s">
        <v>47225</v>
      </c>
      <c r="F2877" s="338" t="s">
        <v>56505</v>
      </c>
      <c r="G2877" s="341" t="s">
        <v>47227</v>
      </c>
      <c r="H2877" s="426" t="s">
        <v>56509</v>
      </c>
      <c r="I2877" s="341" t="s">
        <v>47229</v>
      </c>
      <c r="J2877" s="426" t="s">
        <v>56512</v>
      </c>
      <c r="K2877" s="426" t="s">
        <v>56512</v>
      </c>
      <c r="L2877" s="426" t="s">
        <v>46142</v>
      </c>
      <c r="M2877" s="248" t="s">
        <v>43499</v>
      </c>
      <c r="N2877" s="346">
        <v>30</v>
      </c>
      <c r="O2877" s="325">
        <v>2150</v>
      </c>
      <c r="P2877" s="347">
        <f t="shared" si="66"/>
        <v>64500</v>
      </c>
      <c r="Q2877" s="144" t="s">
        <v>12044</v>
      </c>
      <c r="R2877" s="144" t="s">
        <v>48736</v>
      </c>
      <c r="S2877" s="345">
        <v>591010000</v>
      </c>
      <c r="T2877" s="345">
        <v>50</v>
      </c>
    </row>
    <row r="2878" spans="2:20" ht="15" customHeight="1">
      <c r="B2878" s="426" t="s">
        <v>56513</v>
      </c>
      <c r="C2878" s="338" t="s">
        <v>44743</v>
      </c>
      <c r="D2878" s="426" t="s">
        <v>12050</v>
      </c>
      <c r="E2878" s="341" t="s">
        <v>56514</v>
      </c>
      <c r="F2878" s="338" t="s">
        <v>56505</v>
      </c>
      <c r="G2878" s="341" t="s">
        <v>47227</v>
      </c>
      <c r="H2878" s="426" t="s">
        <v>56515</v>
      </c>
      <c r="I2878" s="341" t="s">
        <v>56516</v>
      </c>
      <c r="J2878" s="426" t="s">
        <v>56517</v>
      </c>
      <c r="K2878" s="426" t="s">
        <v>56517</v>
      </c>
      <c r="L2878" s="426" t="s">
        <v>46142</v>
      </c>
      <c r="M2878" s="248" t="s">
        <v>43499</v>
      </c>
      <c r="N2878" s="346">
        <v>10</v>
      </c>
      <c r="O2878" s="329">
        <v>1315</v>
      </c>
      <c r="P2878" s="347">
        <f t="shared" si="66"/>
        <v>13150</v>
      </c>
      <c r="Q2878" s="144" t="s">
        <v>12044</v>
      </c>
      <c r="R2878" s="144" t="s">
        <v>48736</v>
      </c>
      <c r="S2878" s="345">
        <v>591010000</v>
      </c>
      <c r="T2878" s="345">
        <v>50</v>
      </c>
    </row>
    <row r="2879" spans="2:20" ht="15" customHeight="1">
      <c r="B2879" s="426" t="s">
        <v>56518</v>
      </c>
      <c r="C2879" s="338" t="s">
        <v>44743</v>
      </c>
      <c r="D2879" s="426" t="s">
        <v>12050</v>
      </c>
      <c r="E2879" s="341" t="s">
        <v>56519</v>
      </c>
      <c r="F2879" s="338" t="s">
        <v>56505</v>
      </c>
      <c r="G2879" s="341" t="s">
        <v>47227</v>
      </c>
      <c r="H2879" s="426" t="s">
        <v>56515</v>
      </c>
      <c r="I2879" s="341" t="s">
        <v>56520</v>
      </c>
      <c r="J2879" s="426" t="s">
        <v>56521</v>
      </c>
      <c r="K2879" s="426" t="s">
        <v>56521</v>
      </c>
      <c r="L2879" s="426" t="s">
        <v>46142</v>
      </c>
      <c r="M2879" s="248" t="s">
        <v>43499</v>
      </c>
      <c r="N2879" s="346">
        <v>10</v>
      </c>
      <c r="O2879" s="329">
        <v>1315</v>
      </c>
      <c r="P2879" s="347">
        <f t="shared" si="66"/>
        <v>13150</v>
      </c>
      <c r="Q2879" s="144" t="s">
        <v>12044</v>
      </c>
      <c r="R2879" s="144" t="s">
        <v>48736</v>
      </c>
      <c r="S2879" s="345">
        <v>591010000</v>
      </c>
      <c r="T2879" s="345">
        <v>50</v>
      </c>
    </row>
    <row r="2880" spans="2:20" ht="15" customHeight="1">
      <c r="B2880" s="426" t="s">
        <v>56522</v>
      </c>
      <c r="C2880" s="338" t="s">
        <v>44743</v>
      </c>
      <c r="D2880" s="426" t="s">
        <v>12050</v>
      </c>
      <c r="E2880" s="341" t="s">
        <v>56523</v>
      </c>
      <c r="F2880" s="338" t="s">
        <v>56505</v>
      </c>
      <c r="G2880" s="341" t="s">
        <v>47227</v>
      </c>
      <c r="H2880" s="426" t="s">
        <v>56524</v>
      </c>
      <c r="I2880" s="341" t="s">
        <v>56525</v>
      </c>
      <c r="J2880" s="426" t="s">
        <v>56526</v>
      </c>
      <c r="K2880" s="426" t="s">
        <v>56526</v>
      </c>
      <c r="L2880" s="426" t="s">
        <v>46142</v>
      </c>
      <c r="M2880" s="248" t="s">
        <v>43499</v>
      </c>
      <c r="N2880" s="346">
        <v>110</v>
      </c>
      <c r="O2880" s="329">
        <v>2480</v>
      </c>
      <c r="P2880" s="347">
        <f t="shared" si="66"/>
        <v>272800</v>
      </c>
      <c r="Q2880" s="144" t="s">
        <v>12044</v>
      </c>
      <c r="R2880" s="144" t="s">
        <v>48736</v>
      </c>
      <c r="S2880" s="345">
        <v>591010000</v>
      </c>
      <c r="T2880" s="345">
        <v>50</v>
      </c>
    </row>
    <row r="2881" spans="2:20" ht="15" customHeight="1">
      <c r="B2881" s="338" t="s">
        <v>56527</v>
      </c>
      <c r="C2881" s="338" t="s">
        <v>44743</v>
      </c>
      <c r="D2881" s="338" t="s">
        <v>12050</v>
      </c>
      <c r="E2881" s="341" t="s">
        <v>44967</v>
      </c>
      <c r="F2881" s="341" t="s">
        <v>45703</v>
      </c>
      <c r="G2881" s="341" t="s">
        <v>44162</v>
      </c>
      <c r="H2881" s="341" t="s">
        <v>56528</v>
      </c>
      <c r="I2881" s="341" t="s">
        <v>44968</v>
      </c>
      <c r="J2881" s="428" t="s">
        <v>56529</v>
      </c>
      <c r="K2881" s="429" t="s">
        <v>56530</v>
      </c>
      <c r="L2881" s="338" t="s">
        <v>45700</v>
      </c>
      <c r="M2881" s="340" t="s">
        <v>44163</v>
      </c>
      <c r="N2881" s="349">
        <v>6000</v>
      </c>
      <c r="O2881" s="349">
        <v>209</v>
      </c>
      <c r="P2881" s="350">
        <f t="shared" si="66"/>
        <v>1254000</v>
      </c>
      <c r="Q2881" s="336" t="s">
        <v>12044</v>
      </c>
      <c r="R2881" s="336" t="s">
        <v>48088</v>
      </c>
      <c r="S2881" s="351" t="s">
        <v>38919</v>
      </c>
      <c r="T2881" s="348">
        <v>0</v>
      </c>
    </row>
    <row r="2882" spans="2:20" ht="15" customHeight="1">
      <c r="B2882" s="338" t="s">
        <v>56531</v>
      </c>
      <c r="C2882" s="338" t="s">
        <v>44743</v>
      </c>
      <c r="D2882" s="469" t="s">
        <v>12050</v>
      </c>
      <c r="E2882" s="426" t="s">
        <v>56532</v>
      </c>
      <c r="F2882" s="426" t="s">
        <v>46385</v>
      </c>
      <c r="G2882" s="341" t="s">
        <v>51277</v>
      </c>
      <c r="H2882" s="426" t="s">
        <v>56533</v>
      </c>
      <c r="I2882" s="341" t="s">
        <v>56534</v>
      </c>
      <c r="J2882" s="400" t="s">
        <v>56535</v>
      </c>
      <c r="K2882" s="426" t="s">
        <v>56536</v>
      </c>
      <c r="L2882" s="338" t="s">
        <v>45700</v>
      </c>
      <c r="M2882" s="352" t="s">
        <v>43499</v>
      </c>
      <c r="N2882" s="334">
        <v>2</v>
      </c>
      <c r="O2882" s="334">
        <v>25000</v>
      </c>
      <c r="P2882" s="350">
        <f t="shared" si="66"/>
        <v>50000</v>
      </c>
      <c r="Q2882" s="336" t="s">
        <v>12044</v>
      </c>
      <c r="R2882" s="337" t="s">
        <v>53250</v>
      </c>
      <c r="S2882" s="113">
        <v>591010000</v>
      </c>
      <c r="T2882" s="114">
        <v>0</v>
      </c>
    </row>
    <row r="2883" spans="2:20" ht="15" customHeight="1">
      <c r="B2883" s="338" t="s">
        <v>56537</v>
      </c>
      <c r="C2883" s="338" t="s">
        <v>44743</v>
      </c>
      <c r="D2883" s="469" t="s">
        <v>12050</v>
      </c>
      <c r="E2883" s="426" t="s">
        <v>51276</v>
      </c>
      <c r="F2883" s="426" t="s">
        <v>46385</v>
      </c>
      <c r="G2883" s="341" t="s">
        <v>51277</v>
      </c>
      <c r="H2883" s="411" t="s">
        <v>56538</v>
      </c>
      <c r="I2883" s="341" t="s">
        <v>51279</v>
      </c>
      <c r="J2883" s="400" t="s">
        <v>56539</v>
      </c>
      <c r="K2883" s="426" t="s">
        <v>56540</v>
      </c>
      <c r="L2883" s="338" t="s">
        <v>45700</v>
      </c>
      <c r="M2883" s="352" t="s">
        <v>43499</v>
      </c>
      <c r="N2883" s="334">
        <v>2</v>
      </c>
      <c r="O2883" s="334">
        <v>25000</v>
      </c>
      <c r="P2883" s="350">
        <f t="shared" si="66"/>
        <v>50000</v>
      </c>
      <c r="Q2883" s="336" t="s">
        <v>12044</v>
      </c>
      <c r="R2883" s="337" t="s">
        <v>53250</v>
      </c>
      <c r="S2883" s="113">
        <v>591010000</v>
      </c>
      <c r="T2883" s="114">
        <v>0</v>
      </c>
    </row>
    <row r="2884" spans="2:20" ht="15" customHeight="1">
      <c r="B2884" s="338" t="s">
        <v>56541</v>
      </c>
      <c r="C2884" s="338" t="s">
        <v>44743</v>
      </c>
      <c r="D2884" s="469" t="s">
        <v>12050</v>
      </c>
      <c r="E2884" s="426" t="s">
        <v>56542</v>
      </c>
      <c r="F2884" s="426" t="s">
        <v>47163</v>
      </c>
      <c r="G2884" s="426" t="s">
        <v>44785</v>
      </c>
      <c r="H2884" s="426" t="s">
        <v>56543</v>
      </c>
      <c r="I2884" s="426" t="s">
        <v>56543</v>
      </c>
      <c r="J2884" s="426" t="s">
        <v>56543</v>
      </c>
      <c r="K2884" s="426" t="s">
        <v>56543</v>
      </c>
      <c r="L2884" s="338" t="s">
        <v>45700</v>
      </c>
      <c r="M2884" s="339" t="s">
        <v>47170</v>
      </c>
      <c r="N2884" s="334">
        <v>6</v>
      </c>
      <c r="O2884" s="334">
        <v>8500</v>
      </c>
      <c r="P2884" s="350">
        <f t="shared" si="66"/>
        <v>51000</v>
      </c>
      <c r="Q2884" s="336" t="s">
        <v>12044</v>
      </c>
      <c r="R2884" s="337" t="s">
        <v>53250</v>
      </c>
      <c r="S2884" s="113">
        <v>591010000</v>
      </c>
      <c r="T2884" s="114">
        <v>0</v>
      </c>
    </row>
    <row r="2885" spans="2:20" ht="15" customHeight="1">
      <c r="B2885" s="426" t="s">
        <v>56544</v>
      </c>
      <c r="C2885" s="338" t="s">
        <v>44743</v>
      </c>
      <c r="D2885" s="426" t="s">
        <v>12050</v>
      </c>
      <c r="E2885" s="341" t="s">
        <v>43721</v>
      </c>
      <c r="F2885" s="341" t="s">
        <v>50708</v>
      </c>
      <c r="G2885" s="341" t="s">
        <v>43722</v>
      </c>
      <c r="H2885" s="341" t="s">
        <v>54618</v>
      </c>
      <c r="I2885" s="341" t="s">
        <v>43723</v>
      </c>
      <c r="J2885" s="469"/>
      <c r="K2885" s="469"/>
      <c r="L2885" s="338" t="s">
        <v>45700</v>
      </c>
      <c r="M2885" s="340" t="s">
        <v>44468</v>
      </c>
      <c r="N2885" s="331">
        <v>2.1240000000000001</v>
      </c>
      <c r="O2885" s="334">
        <v>310000</v>
      </c>
      <c r="P2885" s="335">
        <f t="shared" si="66"/>
        <v>658440</v>
      </c>
      <c r="Q2885" s="336" t="s">
        <v>12044</v>
      </c>
      <c r="R2885" s="337" t="s">
        <v>56320</v>
      </c>
      <c r="S2885" s="337">
        <v>591010000</v>
      </c>
      <c r="T2885" s="337">
        <v>0</v>
      </c>
    </row>
    <row r="2886" spans="2:20" ht="15" customHeight="1">
      <c r="B2886" s="426" t="s">
        <v>56545</v>
      </c>
      <c r="C2886" s="338" t="s">
        <v>44743</v>
      </c>
      <c r="D2886" s="426" t="s">
        <v>12050</v>
      </c>
      <c r="E2886" s="341" t="s">
        <v>56546</v>
      </c>
      <c r="F2886" s="341" t="s">
        <v>44674</v>
      </c>
      <c r="G2886" s="341" t="s">
        <v>44679</v>
      </c>
      <c r="H2886" s="341" t="s">
        <v>56547</v>
      </c>
      <c r="I2886" s="341" t="s">
        <v>56548</v>
      </c>
      <c r="J2886" s="469"/>
      <c r="K2886" s="469"/>
      <c r="L2886" s="338" t="s">
        <v>45700</v>
      </c>
      <c r="M2886" s="340" t="s">
        <v>44468</v>
      </c>
      <c r="N2886" s="346">
        <v>0.3</v>
      </c>
      <c r="O2886" s="334">
        <v>1750000</v>
      </c>
      <c r="P2886" s="335">
        <f t="shared" si="66"/>
        <v>525000</v>
      </c>
      <c r="Q2886" s="336" t="s">
        <v>12044</v>
      </c>
      <c r="R2886" s="337" t="s">
        <v>52341</v>
      </c>
      <c r="S2886" s="337">
        <v>591010000</v>
      </c>
      <c r="T2886" s="337">
        <v>70</v>
      </c>
    </row>
    <row r="2887" spans="2:20" ht="15" customHeight="1">
      <c r="B2887" s="470"/>
      <c r="C2887" s="338"/>
      <c r="D2887" s="338"/>
      <c r="E2887" s="338"/>
      <c r="F2887" s="338"/>
      <c r="G2887" s="338"/>
      <c r="H2887" s="338"/>
      <c r="I2887" s="338"/>
      <c r="J2887" s="338"/>
      <c r="K2887" s="338"/>
      <c r="L2887" s="338"/>
      <c r="M2887" s="353"/>
      <c r="N2887" s="151"/>
      <c r="O2887" s="151"/>
      <c r="P2887" s="347"/>
      <c r="Q2887" s="144"/>
      <c r="R2887" s="144"/>
      <c r="S2887" s="144"/>
      <c r="T2887" s="142"/>
    </row>
    <row r="2888" spans="2:20" ht="15" customHeight="1">
      <c r="B2888" s="470"/>
      <c r="C2888" s="338"/>
      <c r="D2888" s="338"/>
      <c r="E2888" s="471" t="s">
        <v>45666</v>
      </c>
      <c r="F2888" s="472"/>
      <c r="G2888" s="472"/>
      <c r="H2888" s="338"/>
      <c r="I2888" s="338"/>
      <c r="J2888" s="338"/>
      <c r="K2888" s="426"/>
      <c r="L2888" s="338"/>
      <c r="M2888" s="353"/>
      <c r="N2888" s="355"/>
      <c r="O2888" s="355"/>
      <c r="P2888" s="518">
        <f>SUM(P12:P2887)</f>
        <v>1136748014.7929587</v>
      </c>
      <c r="Q2888" s="144"/>
      <c r="R2888" s="144"/>
      <c r="S2888" s="551"/>
      <c r="T2888" s="354"/>
    </row>
    <row r="2889" spans="2:20" ht="15" customHeight="1">
      <c r="B2889" s="473" t="s">
        <v>46206</v>
      </c>
      <c r="C2889" s="338"/>
      <c r="D2889" s="473" t="s">
        <v>46206</v>
      </c>
      <c r="E2889" s="474"/>
      <c r="F2889" s="472"/>
      <c r="G2889" s="472"/>
      <c r="H2889" s="338"/>
      <c r="I2889" s="338"/>
      <c r="J2889" s="338"/>
      <c r="K2889" s="426"/>
      <c r="L2889" s="338"/>
      <c r="M2889" s="353"/>
      <c r="N2889" s="355"/>
      <c r="O2889" s="355"/>
      <c r="P2889" s="356"/>
      <c r="Q2889" s="144"/>
      <c r="R2889" s="144"/>
      <c r="S2889" s="551"/>
      <c r="T2889" s="354"/>
    </row>
    <row r="2890" spans="2:20" ht="15" customHeight="1">
      <c r="B2890" s="470" t="s">
        <v>45591</v>
      </c>
      <c r="C2890" s="338" t="s">
        <v>44743</v>
      </c>
      <c r="D2890" s="338" t="s">
        <v>12052</v>
      </c>
      <c r="E2890" s="474" t="s">
        <v>44220</v>
      </c>
      <c r="F2890" s="341" t="s">
        <v>44221</v>
      </c>
      <c r="G2890" s="341" t="s">
        <v>44222</v>
      </c>
      <c r="H2890" s="341" t="s">
        <v>46058</v>
      </c>
      <c r="I2890" s="341" t="s">
        <v>44223</v>
      </c>
      <c r="J2890" s="475" t="s">
        <v>46059</v>
      </c>
      <c r="K2890" s="475" t="s">
        <v>44224</v>
      </c>
      <c r="L2890" s="338" t="s">
        <v>45700</v>
      </c>
      <c r="M2890" s="353" t="s">
        <v>44198</v>
      </c>
      <c r="N2890" s="151">
        <v>1</v>
      </c>
      <c r="O2890" s="151">
        <f>P2890</f>
        <v>112400</v>
      </c>
      <c r="P2890" s="347">
        <v>112400</v>
      </c>
      <c r="Q2890" s="144" t="s">
        <v>12041</v>
      </c>
      <c r="R2890" s="144" t="s">
        <v>44225</v>
      </c>
      <c r="S2890" s="144" t="s">
        <v>38919</v>
      </c>
      <c r="T2890" s="142">
        <v>0</v>
      </c>
    </row>
    <row r="2891" spans="2:20" ht="15" customHeight="1">
      <c r="B2891" s="470" t="s">
        <v>45592</v>
      </c>
      <c r="C2891" s="338" t="s">
        <v>44743</v>
      </c>
      <c r="D2891" s="338" t="s">
        <v>12052</v>
      </c>
      <c r="E2891" s="474" t="s">
        <v>44213</v>
      </c>
      <c r="F2891" s="341" t="s">
        <v>44214</v>
      </c>
      <c r="G2891" s="341" t="s">
        <v>44215</v>
      </c>
      <c r="H2891" s="341" t="s">
        <v>46060</v>
      </c>
      <c r="I2891" s="341" t="s">
        <v>44216</v>
      </c>
      <c r="J2891" s="475" t="s">
        <v>44217</v>
      </c>
      <c r="K2891" s="475" t="s">
        <v>44218</v>
      </c>
      <c r="L2891" s="338" t="s">
        <v>45700</v>
      </c>
      <c r="M2891" s="353" t="s">
        <v>44198</v>
      </c>
      <c r="N2891" s="151">
        <v>1</v>
      </c>
      <c r="O2891" s="151">
        <f>P2891</f>
        <v>755000</v>
      </c>
      <c r="P2891" s="347">
        <v>755000</v>
      </c>
      <c r="Q2891" s="144" t="s">
        <v>12039</v>
      </c>
      <c r="R2891" s="144" t="s">
        <v>44219</v>
      </c>
      <c r="S2891" s="144" t="s">
        <v>38919</v>
      </c>
      <c r="T2891" s="142">
        <v>0</v>
      </c>
    </row>
    <row r="2892" spans="2:20" ht="15" customHeight="1">
      <c r="B2892" s="470" t="s">
        <v>45593</v>
      </c>
      <c r="C2892" s="338" t="s">
        <v>44743</v>
      </c>
      <c r="D2892" s="338" t="s">
        <v>12052</v>
      </c>
      <c r="E2892" s="475" t="s">
        <v>44334</v>
      </c>
      <c r="F2892" s="475" t="s">
        <v>46061</v>
      </c>
      <c r="G2892" s="475" t="s">
        <v>44335</v>
      </c>
      <c r="H2892" s="475" t="s">
        <v>44336</v>
      </c>
      <c r="I2892" s="475" t="s">
        <v>44337</v>
      </c>
      <c r="J2892" s="475"/>
      <c r="K2892" s="475"/>
      <c r="L2892" s="338" t="s">
        <v>45700</v>
      </c>
      <c r="M2892" s="143" t="s">
        <v>44198</v>
      </c>
      <c r="N2892" s="151">
        <v>1</v>
      </c>
      <c r="O2892" s="151">
        <f>P2892</f>
        <v>35000</v>
      </c>
      <c r="P2892" s="347">
        <v>35000</v>
      </c>
      <c r="Q2892" s="144" t="s">
        <v>12043</v>
      </c>
      <c r="R2892" s="144" t="s">
        <v>44300</v>
      </c>
      <c r="S2892" s="148" t="s">
        <v>38919</v>
      </c>
      <c r="T2892" s="144">
        <v>100</v>
      </c>
    </row>
    <row r="2893" spans="2:20" ht="15" customHeight="1">
      <c r="B2893" s="470" t="s">
        <v>45594</v>
      </c>
      <c r="C2893" s="338" t="s">
        <v>44743</v>
      </c>
      <c r="D2893" s="338" t="s">
        <v>12052</v>
      </c>
      <c r="E2893" s="341" t="s">
        <v>44457</v>
      </c>
      <c r="F2893" s="341" t="s">
        <v>44973</v>
      </c>
      <c r="G2893" s="341" t="s">
        <v>44458</v>
      </c>
      <c r="H2893" s="341" t="s">
        <v>46062</v>
      </c>
      <c r="I2893" s="341" t="s">
        <v>44459</v>
      </c>
      <c r="J2893" s="475" t="s">
        <v>56549</v>
      </c>
      <c r="K2893" s="475" t="s">
        <v>44460</v>
      </c>
      <c r="L2893" s="338" t="s">
        <v>45700</v>
      </c>
      <c r="M2893" s="143" t="s">
        <v>44198</v>
      </c>
      <c r="N2893" s="151">
        <v>1</v>
      </c>
      <c r="O2893" s="355">
        <v>70400</v>
      </c>
      <c r="P2893" s="356">
        <v>0</v>
      </c>
      <c r="Q2893" s="144" t="s">
        <v>12042</v>
      </c>
      <c r="R2893" s="144" t="s">
        <v>43500</v>
      </c>
      <c r="S2893" s="144" t="s">
        <v>38919</v>
      </c>
      <c r="T2893" s="354">
        <v>100</v>
      </c>
    </row>
    <row r="2894" spans="2:20" ht="15" customHeight="1">
      <c r="B2894" s="426" t="s">
        <v>56550</v>
      </c>
      <c r="C2894" s="426" t="s">
        <v>44743</v>
      </c>
      <c r="D2894" s="426" t="s">
        <v>12052</v>
      </c>
      <c r="E2894" s="341" t="s">
        <v>44457</v>
      </c>
      <c r="F2894" s="341" t="s">
        <v>44973</v>
      </c>
      <c r="G2894" s="341" t="s">
        <v>44458</v>
      </c>
      <c r="H2894" s="341" t="s">
        <v>46062</v>
      </c>
      <c r="I2894" s="341" t="s">
        <v>44459</v>
      </c>
      <c r="J2894" s="426" t="s">
        <v>56551</v>
      </c>
      <c r="K2894" s="426" t="s">
        <v>56552</v>
      </c>
      <c r="L2894" s="338" t="s">
        <v>45700</v>
      </c>
      <c r="M2894" s="344" t="s">
        <v>44198</v>
      </c>
      <c r="N2894" s="346">
        <v>1</v>
      </c>
      <c r="O2894" s="346">
        <v>150000</v>
      </c>
      <c r="P2894" s="335">
        <f>IFERROR(N2894*O2894,0)</f>
        <v>150000</v>
      </c>
      <c r="Q2894" s="345" t="s">
        <v>12044</v>
      </c>
      <c r="R2894" s="345" t="s">
        <v>43915</v>
      </c>
      <c r="S2894" s="337">
        <v>591010000</v>
      </c>
      <c r="T2894" s="345">
        <v>100</v>
      </c>
    </row>
    <row r="2895" spans="2:20" ht="15" customHeight="1">
      <c r="B2895" s="470" t="s">
        <v>45595</v>
      </c>
      <c r="C2895" s="338" t="s">
        <v>44743</v>
      </c>
      <c r="D2895" s="470" t="s">
        <v>12052</v>
      </c>
      <c r="E2895" s="341" t="s">
        <v>44457</v>
      </c>
      <c r="F2895" s="341" t="s">
        <v>44973</v>
      </c>
      <c r="G2895" s="341" t="s">
        <v>44458</v>
      </c>
      <c r="H2895" s="341" t="s">
        <v>44974</v>
      </c>
      <c r="I2895" s="341" t="s">
        <v>44459</v>
      </c>
      <c r="J2895" s="476" t="s">
        <v>46063</v>
      </c>
      <c r="K2895" s="476" t="s">
        <v>44975</v>
      </c>
      <c r="L2895" s="338" t="s">
        <v>45700</v>
      </c>
      <c r="M2895" s="143" t="s">
        <v>44198</v>
      </c>
      <c r="N2895" s="151">
        <v>1</v>
      </c>
      <c r="O2895" s="350">
        <v>1300000</v>
      </c>
      <c r="P2895" s="350">
        <v>1300000</v>
      </c>
      <c r="Q2895" s="552" t="s">
        <v>12039</v>
      </c>
      <c r="R2895" s="552" t="s">
        <v>43759</v>
      </c>
      <c r="S2895" s="553" t="s">
        <v>38919</v>
      </c>
      <c r="T2895" s="147">
        <v>0</v>
      </c>
    </row>
    <row r="2896" spans="2:20" ht="15" customHeight="1">
      <c r="B2896" s="470" t="s">
        <v>45596</v>
      </c>
      <c r="C2896" s="338" t="s">
        <v>44743</v>
      </c>
      <c r="D2896" s="470" t="s">
        <v>12052</v>
      </c>
      <c r="E2896" s="341" t="s">
        <v>44457</v>
      </c>
      <c r="F2896" s="341" t="s">
        <v>44973</v>
      </c>
      <c r="G2896" s="341" t="s">
        <v>44458</v>
      </c>
      <c r="H2896" s="341" t="s">
        <v>44974</v>
      </c>
      <c r="I2896" s="341" t="s">
        <v>44459</v>
      </c>
      <c r="J2896" s="476" t="s">
        <v>46063</v>
      </c>
      <c r="K2896" s="475" t="s">
        <v>44975</v>
      </c>
      <c r="L2896" s="338" t="s">
        <v>45700</v>
      </c>
      <c r="M2896" s="143" t="s">
        <v>44198</v>
      </c>
      <c r="N2896" s="151">
        <v>1</v>
      </c>
      <c r="O2896" s="350">
        <v>700000</v>
      </c>
      <c r="P2896" s="350">
        <v>700000</v>
      </c>
      <c r="Q2896" s="552" t="s">
        <v>12039</v>
      </c>
      <c r="R2896" s="552" t="s">
        <v>43759</v>
      </c>
      <c r="S2896" s="144" t="s">
        <v>38919</v>
      </c>
      <c r="T2896" s="145">
        <v>0</v>
      </c>
    </row>
    <row r="2897" spans="2:20" ht="15" customHeight="1">
      <c r="B2897" s="470" t="s">
        <v>45597</v>
      </c>
      <c r="C2897" s="338" t="s">
        <v>44743</v>
      </c>
      <c r="D2897" s="470" t="s">
        <v>12052</v>
      </c>
      <c r="E2897" s="341" t="s">
        <v>44457</v>
      </c>
      <c r="F2897" s="341" t="s">
        <v>44973</v>
      </c>
      <c r="G2897" s="341" t="s">
        <v>44458</v>
      </c>
      <c r="H2897" s="341" t="s">
        <v>44974</v>
      </c>
      <c r="I2897" s="341" t="s">
        <v>44459</v>
      </c>
      <c r="J2897" s="476" t="s">
        <v>46063</v>
      </c>
      <c r="K2897" s="475" t="s">
        <v>44975</v>
      </c>
      <c r="L2897" s="338" t="s">
        <v>45700</v>
      </c>
      <c r="M2897" s="143" t="s">
        <v>44198</v>
      </c>
      <c r="N2897" s="151">
        <v>1</v>
      </c>
      <c r="O2897" s="350">
        <v>100000</v>
      </c>
      <c r="P2897" s="350">
        <v>100000</v>
      </c>
      <c r="Q2897" s="552" t="s">
        <v>12039</v>
      </c>
      <c r="R2897" s="552" t="s">
        <v>43759</v>
      </c>
      <c r="S2897" s="144" t="s">
        <v>38919</v>
      </c>
      <c r="T2897" s="145">
        <v>0</v>
      </c>
    </row>
    <row r="2898" spans="2:20" ht="15" customHeight="1">
      <c r="B2898" s="470" t="s">
        <v>45598</v>
      </c>
      <c r="C2898" s="338" t="s">
        <v>44743</v>
      </c>
      <c r="D2898" s="426" t="s">
        <v>44258</v>
      </c>
      <c r="E2898" s="341" t="s">
        <v>44259</v>
      </c>
      <c r="F2898" s="341" t="s">
        <v>46064</v>
      </c>
      <c r="G2898" s="341" t="s">
        <v>44260</v>
      </c>
      <c r="H2898" s="341" t="s">
        <v>46065</v>
      </c>
      <c r="I2898" s="341" t="s">
        <v>44261</v>
      </c>
      <c r="J2898" s="341" t="s">
        <v>46065</v>
      </c>
      <c r="K2898" s="341" t="s">
        <v>44261</v>
      </c>
      <c r="L2898" s="338" t="s">
        <v>45700</v>
      </c>
      <c r="M2898" s="146" t="s">
        <v>44198</v>
      </c>
      <c r="N2898" s="151">
        <v>1</v>
      </c>
      <c r="O2898" s="334">
        <v>610000</v>
      </c>
      <c r="P2898" s="334">
        <f>N2898*O2898</f>
        <v>610000</v>
      </c>
      <c r="Q2898" s="144" t="s">
        <v>12038</v>
      </c>
      <c r="R2898" s="148" t="s">
        <v>44262</v>
      </c>
      <c r="S2898" s="148">
        <v>591010000</v>
      </c>
      <c r="T2898" s="150" t="s">
        <v>44471</v>
      </c>
    </row>
    <row r="2899" spans="2:20" ht="15" customHeight="1">
      <c r="B2899" s="470" t="s">
        <v>45599</v>
      </c>
      <c r="C2899" s="338" t="s">
        <v>44743</v>
      </c>
      <c r="D2899" s="338" t="s">
        <v>12052</v>
      </c>
      <c r="E2899" s="475" t="s">
        <v>44341</v>
      </c>
      <c r="F2899" s="475" t="s">
        <v>44342</v>
      </c>
      <c r="G2899" s="475" t="s">
        <v>44343</v>
      </c>
      <c r="H2899" s="475" t="s">
        <v>44342</v>
      </c>
      <c r="I2899" s="475" t="s">
        <v>44343</v>
      </c>
      <c r="J2899" s="475"/>
      <c r="K2899" s="475"/>
      <c r="L2899" s="338" t="s">
        <v>45700</v>
      </c>
      <c r="M2899" s="143" t="s">
        <v>44198</v>
      </c>
      <c r="N2899" s="151">
        <v>1</v>
      </c>
      <c r="O2899" s="151">
        <f>P2899</f>
        <v>400000</v>
      </c>
      <c r="P2899" s="347">
        <v>400000</v>
      </c>
      <c r="Q2899" s="144" t="s">
        <v>12039</v>
      </c>
      <c r="R2899" s="144" t="s">
        <v>44300</v>
      </c>
      <c r="S2899" s="148" t="s">
        <v>38919</v>
      </c>
      <c r="T2899" s="144">
        <v>100</v>
      </c>
    </row>
    <row r="2900" spans="2:20" ht="15" customHeight="1">
      <c r="B2900" s="470" t="s">
        <v>45600</v>
      </c>
      <c r="C2900" s="338" t="s">
        <v>44743</v>
      </c>
      <c r="D2900" s="426" t="s">
        <v>44258</v>
      </c>
      <c r="E2900" s="341" t="s">
        <v>44267</v>
      </c>
      <c r="F2900" s="341" t="s">
        <v>46066</v>
      </c>
      <c r="G2900" s="341" t="s">
        <v>44268</v>
      </c>
      <c r="H2900" s="341" t="s">
        <v>46067</v>
      </c>
      <c r="I2900" s="341" t="s">
        <v>44269</v>
      </c>
      <c r="J2900" s="426" t="s">
        <v>46068</v>
      </c>
      <c r="K2900" s="426" t="s">
        <v>44270</v>
      </c>
      <c r="L2900" s="338" t="s">
        <v>45700</v>
      </c>
      <c r="M2900" s="146" t="s">
        <v>44198</v>
      </c>
      <c r="N2900" s="151">
        <v>1</v>
      </c>
      <c r="O2900" s="334">
        <v>1200000</v>
      </c>
      <c r="P2900" s="334">
        <f>N2900*O2900</f>
        <v>1200000</v>
      </c>
      <c r="Q2900" s="144" t="s">
        <v>12039</v>
      </c>
      <c r="R2900" s="148" t="s">
        <v>44219</v>
      </c>
      <c r="S2900" s="148">
        <v>591010000</v>
      </c>
      <c r="T2900" s="150" t="s">
        <v>44471</v>
      </c>
    </row>
    <row r="2901" spans="2:20" ht="15" customHeight="1">
      <c r="B2901" s="470" t="s">
        <v>45601</v>
      </c>
      <c r="C2901" s="338" t="s">
        <v>44743</v>
      </c>
      <c r="D2901" s="426" t="s">
        <v>44258</v>
      </c>
      <c r="E2901" s="341" t="s">
        <v>44263</v>
      </c>
      <c r="F2901" s="341" t="s">
        <v>46069</v>
      </c>
      <c r="G2901" s="341" t="s">
        <v>44264</v>
      </c>
      <c r="H2901" s="341" t="s">
        <v>46070</v>
      </c>
      <c r="I2901" s="341" t="s">
        <v>44265</v>
      </c>
      <c r="J2901" s="426" t="s">
        <v>46071</v>
      </c>
      <c r="K2901" s="426" t="s">
        <v>44266</v>
      </c>
      <c r="L2901" s="338" t="s">
        <v>45700</v>
      </c>
      <c r="M2901" s="146" t="s">
        <v>44198</v>
      </c>
      <c r="N2901" s="151">
        <v>1</v>
      </c>
      <c r="O2901" s="334">
        <v>140000</v>
      </c>
      <c r="P2901" s="334">
        <f>N2901*O2901</f>
        <v>140000</v>
      </c>
      <c r="Q2901" s="144" t="s">
        <v>12039</v>
      </c>
      <c r="R2901" s="148" t="s">
        <v>44219</v>
      </c>
      <c r="S2901" s="148">
        <v>591010000</v>
      </c>
      <c r="T2901" s="150" t="s">
        <v>44471</v>
      </c>
    </row>
    <row r="2902" spans="2:20" ht="15" customHeight="1">
      <c r="B2902" s="470" t="s">
        <v>45602</v>
      </c>
      <c r="C2902" s="338" t="s">
        <v>44743</v>
      </c>
      <c r="D2902" s="426" t="s">
        <v>44258</v>
      </c>
      <c r="E2902" s="341" t="s">
        <v>44271</v>
      </c>
      <c r="F2902" s="341" t="s">
        <v>46072</v>
      </c>
      <c r="G2902" s="341" t="s">
        <v>44272</v>
      </c>
      <c r="H2902" s="341" t="s">
        <v>46073</v>
      </c>
      <c r="I2902" s="341" t="s">
        <v>44273</v>
      </c>
      <c r="J2902" s="341" t="s">
        <v>46073</v>
      </c>
      <c r="K2902" s="341" t="s">
        <v>44273</v>
      </c>
      <c r="L2902" s="338" t="s">
        <v>45700</v>
      </c>
      <c r="M2902" s="146" t="s">
        <v>44198</v>
      </c>
      <c r="N2902" s="151">
        <v>1</v>
      </c>
      <c r="O2902" s="334">
        <v>80000</v>
      </c>
      <c r="P2902" s="334">
        <f>N2902*O2902</f>
        <v>80000</v>
      </c>
      <c r="Q2902" s="144" t="s">
        <v>12045</v>
      </c>
      <c r="R2902" s="148" t="s">
        <v>44274</v>
      </c>
      <c r="S2902" s="148">
        <v>591010000</v>
      </c>
      <c r="T2902" s="150" t="s">
        <v>44471</v>
      </c>
    </row>
    <row r="2903" spans="2:20" ht="15" customHeight="1">
      <c r="B2903" s="470" t="s">
        <v>45603</v>
      </c>
      <c r="C2903" s="338" t="s">
        <v>44743</v>
      </c>
      <c r="D2903" s="338" t="s">
        <v>12052</v>
      </c>
      <c r="E2903" s="341" t="s">
        <v>45025</v>
      </c>
      <c r="F2903" s="341" t="s">
        <v>46074</v>
      </c>
      <c r="G2903" s="341" t="s">
        <v>45026</v>
      </c>
      <c r="H2903" s="341" t="s">
        <v>45027</v>
      </c>
      <c r="I2903" s="341" t="s">
        <v>45028</v>
      </c>
      <c r="J2903" s="475" t="s">
        <v>45029</v>
      </c>
      <c r="K2903" s="475" t="s">
        <v>45030</v>
      </c>
      <c r="L2903" s="338" t="s">
        <v>45700</v>
      </c>
      <c r="M2903" s="143" t="s">
        <v>44198</v>
      </c>
      <c r="N2903" s="151">
        <v>1</v>
      </c>
      <c r="O2903" s="347">
        <v>100000</v>
      </c>
      <c r="P2903" s="347">
        <v>100000</v>
      </c>
      <c r="Q2903" s="144" t="s">
        <v>12041</v>
      </c>
      <c r="R2903" s="144" t="s">
        <v>45031</v>
      </c>
      <c r="S2903" s="144" t="s">
        <v>38919</v>
      </c>
      <c r="T2903" s="142">
        <v>0</v>
      </c>
    </row>
    <row r="2904" spans="2:20" ht="15" customHeight="1">
      <c r="B2904" s="470" t="s">
        <v>45604</v>
      </c>
      <c r="C2904" s="338" t="s">
        <v>44743</v>
      </c>
      <c r="D2904" s="338" t="s">
        <v>12052</v>
      </c>
      <c r="E2904" s="341" t="s">
        <v>45025</v>
      </c>
      <c r="F2904" s="341" t="s">
        <v>46074</v>
      </c>
      <c r="G2904" s="341" t="s">
        <v>45026</v>
      </c>
      <c r="H2904" s="341" t="s">
        <v>45027</v>
      </c>
      <c r="I2904" s="341" t="s">
        <v>45028</v>
      </c>
      <c r="J2904" s="475" t="s">
        <v>46075</v>
      </c>
      <c r="K2904" s="475" t="s">
        <v>45032</v>
      </c>
      <c r="L2904" s="338" t="s">
        <v>45700</v>
      </c>
      <c r="M2904" s="143" t="s">
        <v>44198</v>
      </c>
      <c r="N2904" s="151">
        <v>1</v>
      </c>
      <c r="O2904" s="347">
        <v>35000</v>
      </c>
      <c r="P2904" s="347">
        <v>35000</v>
      </c>
      <c r="Q2904" s="144" t="s">
        <v>12045</v>
      </c>
      <c r="R2904" s="552" t="s">
        <v>43759</v>
      </c>
      <c r="S2904" s="148" t="s">
        <v>38919</v>
      </c>
      <c r="T2904" s="142">
        <v>0</v>
      </c>
    </row>
    <row r="2905" spans="2:20" ht="15" customHeight="1">
      <c r="B2905" s="470" t="s">
        <v>45605</v>
      </c>
      <c r="C2905" s="338" t="s">
        <v>44743</v>
      </c>
      <c r="D2905" s="426" t="s">
        <v>44258</v>
      </c>
      <c r="E2905" s="341" t="s">
        <v>44275</v>
      </c>
      <c r="F2905" s="341" t="s">
        <v>46076</v>
      </c>
      <c r="G2905" s="341" t="s">
        <v>44276</v>
      </c>
      <c r="H2905" s="341" t="s">
        <v>46077</v>
      </c>
      <c r="I2905" s="341" t="s">
        <v>44277</v>
      </c>
      <c r="J2905" s="426" t="s">
        <v>46078</v>
      </c>
      <c r="K2905" s="426" t="s">
        <v>44278</v>
      </c>
      <c r="L2905" s="338" t="s">
        <v>45700</v>
      </c>
      <c r="M2905" s="146" t="s">
        <v>44198</v>
      </c>
      <c r="N2905" s="151">
        <v>1</v>
      </c>
      <c r="O2905" s="334">
        <v>317000</v>
      </c>
      <c r="P2905" s="334">
        <f>N2905*O2905</f>
        <v>317000</v>
      </c>
      <c r="Q2905" s="144" t="s">
        <v>12044</v>
      </c>
      <c r="R2905" s="148" t="s">
        <v>44279</v>
      </c>
      <c r="S2905" s="148">
        <v>591010000</v>
      </c>
      <c r="T2905" s="150" t="s">
        <v>44471</v>
      </c>
    </row>
    <row r="2906" spans="2:20" ht="15" customHeight="1">
      <c r="B2906" s="470" t="s">
        <v>45606</v>
      </c>
      <c r="C2906" s="338" t="s">
        <v>44743</v>
      </c>
      <c r="D2906" s="426" t="s">
        <v>44258</v>
      </c>
      <c r="E2906" s="341" t="s">
        <v>44280</v>
      </c>
      <c r="F2906" s="341" t="s">
        <v>46079</v>
      </c>
      <c r="G2906" s="341" t="s">
        <v>44281</v>
      </c>
      <c r="H2906" s="341" t="s">
        <v>46080</v>
      </c>
      <c r="I2906" s="341" t="s">
        <v>44282</v>
      </c>
      <c r="J2906" s="341" t="s">
        <v>46081</v>
      </c>
      <c r="K2906" s="341" t="s">
        <v>44283</v>
      </c>
      <c r="L2906" s="338" t="s">
        <v>45700</v>
      </c>
      <c r="M2906" s="146" t="s">
        <v>44198</v>
      </c>
      <c r="N2906" s="151">
        <v>1</v>
      </c>
      <c r="O2906" s="334">
        <v>350000</v>
      </c>
      <c r="P2906" s="334">
        <f>N2906*O2906</f>
        <v>350000</v>
      </c>
      <c r="Q2906" s="144" t="s">
        <v>12038</v>
      </c>
      <c r="R2906" s="148" t="s">
        <v>44219</v>
      </c>
      <c r="S2906" s="148">
        <v>591010000</v>
      </c>
      <c r="T2906" s="150" t="s">
        <v>43944</v>
      </c>
    </row>
    <row r="2907" spans="2:20" ht="15" customHeight="1">
      <c r="B2907" s="470" t="s">
        <v>45607</v>
      </c>
      <c r="C2907" s="338" t="s">
        <v>44743</v>
      </c>
      <c r="D2907" s="475" t="s">
        <v>12052</v>
      </c>
      <c r="E2907" s="475" t="s">
        <v>44373</v>
      </c>
      <c r="F2907" s="475" t="s">
        <v>46082</v>
      </c>
      <c r="G2907" s="475" t="s">
        <v>44481</v>
      </c>
      <c r="H2907" s="475" t="s">
        <v>46083</v>
      </c>
      <c r="I2907" s="475" t="s">
        <v>44483</v>
      </c>
      <c r="J2907" s="475" t="s">
        <v>44374</v>
      </c>
      <c r="K2907" s="475" t="s">
        <v>44375</v>
      </c>
      <c r="L2907" s="338" t="s">
        <v>45700</v>
      </c>
      <c r="M2907" s="143" t="s">
        <v>44198</v>
      </c>
      <c r="N2907" s="151">
        <v>1</v>
      </c>
      <c r="O2907" s="151">
        <v>10000000</v>
      </c>
      <c r="P2907" s="151">
        <v>10000000</v>
      </c>
      <c r="Q2907" s="144" t="s">
        <v>12039</v>
      </c>
      <c r="R2907" s="144" t="s">
        <v>44300</v>
      </c>
      <c r="S2907" s="148" t="s">
        <v>38919</v>
      </c>
      <c r="T2907" s="144">
        <v>100</v>
      </c>
    </row>
    <row r="2908" spans="2:20" ht="15" customHeight="1">
      <c r="B2908" s="470" t="s">
        <v>45608</v>
      </c>
      <c r="C2908" s="338" t="s">
        <v>44743</v>
      </c>
      <c r="D2908" s="475" t="s">
        <v>12052</v>
      </c>
      <c r="E2908" s="475" t="s">
        <v>44376</v>
      </c>
      <c r="F2908" s="475" t="s">
        <v>46084</v>
      </c>
      <c r="G2908" s="475" t="s">
        <v>44484</v>
      </c>
      <c r="H2908" s="475" t="s">
        <v>46085</v>
      </c>
      <c r="I2908" s="475" t="s">
        <v>44485</v>
      </c>
      <c r="J2908" s="475" t="s">
        <v>46631</v>
      </c>
      <c r="K2908" s="475" t="s">
        <v>44377</v>
      </c>
      <c r="L2908" s="338" t="s">
        <v>45700</v>
      </c>
      <c r="M2908" s="143" t="s">
        <v>44198</v>
      </c>
      <c r="N2908" s="151">
        <v>1</v>
      </c>
      <c r="O2908" s="151">
        <v>10000000</v>
      </c>
      <c r="P2908" s="151">
        <v>10000000</v>
      </c>
      <c r="Q2908" s="144" t="s">
        <v>12039</v>
      </c>
      <c r="R2908" s="144" t="s">
        <v>44300</v>
      </c>
      <c r="S2908" s="148" t="s">
        <v>38919</v>
      </c>
      <c r="T2908" s="144">
        <v>100</v>
      </c>
    </row>
    <row r="2909" spans="2:20" ht="15" customHeight="1">
      <c r="B2909" s="470" t="s">
        <v>45609</v>
      </c>
      <c r="C2909" s="338" t="s">
        <v>44743</v>
      </c>
      <c r="D2909" s="470" t="s">
        <v>12052</v>
      </c>
      <c r="E2909" s="341" t="s">
        <v>44976</v>
      </c>
      <c r="F2909" s="341" t="s">
        <v>44977</v>
      </c>
      <c r="G2909" s="341" t="s">
        <v>44978</v>
      </c>
      <c r="H2909" s="341" t="s">
        <v>44977</v>
      </c>
      <c r="I2909" s="341" t="s">
        <v>44978</v>
      </c>
      <c r="J2909" s="477" t="s">
        <v>44979</v>
      </c>
      <c r="K2909" s="477" t="s">
        <v>44980</v>
      </c>
      <c r="L2909" s="338" t="s">
        <v>45700</v>
      </c>
      <c r="M2909" s="143" t="s">
        <v>44198</v>
      </c>
      <c r="N2909" s="151">
        <v>1</v>
      </c>
      <c r="O2909" s="350">
        <v>150000</v>
      </c>
      <c r="P2909" s="350">
        <v>150000</v>
      </c>
      <c r="Q2909" s="552" t="s">
        <v>12043</v>
      </c>
      <c r="R2909" s="552" t="s">
        <v>43540</v>
      </c>
      <c r="S2909" s="553" t="s">
        <v>38919</v>
      </c>
      <c r="T2909" s="145">
        <v>0</v>
      </c>
    </row>
    <row r="2910" spans="2:20" ht="15" customHeight="1">
      <c r="B2910" s="470" t="s">
        <v>45610</v>
      </c>
      <c r="C2910" s="338" t="s">
        <v>44743</v>
      </c>
      <c r="D2910" s="338" t="s">
        <v>12052</v>
      </c>
      <c r="E2910" s="341" t="s">
        <v>44287</v>
      </c>
      <c r="F2910" s="341" t="s">
        <v>44288</v>
      </c>
      <c r="G2910" s="341" t="s">
        <v>44289</v>
      </c>
      <c r="H2910" s="341" t="s">
        <v>44290</v>
      </c>
      <c r="I2910" s="341" t="s">
        <v>44291</v>
      </c>
      <c r="J2910" s="475" t="s">
        <v>46618</v>
      </c>
      <c r="K2910" s="426" t="s">
        <v>46619</v>
      </c>
      <c r="L2910" s="426" t="s">
        <v>46142</v>
      </c>
      <c r="M2910" s="143" t="s">
        <v>44198</v>
      </c>
      <c r="N2910" s="151">
        <v>1</v>
      </c>
      <c r="O2910" s="151">
        <v>8794764.1600000001</v>
      </c>
      <c r="P2910" s="347">
        <v>0</v>
      </c>
      <c r="Q2910" s="144" t="s">
        <v>12040</v>
      </c>
      <c r="R2910" s="552" t="s">
        <v>43759</v>
      </c>
      <c r="S2910" s="554">
        <v>591010000</v>
      </c>
      <c r="T2910" s="142">
        <v>0</v>
      </c>
    </row>
    <row r="2911" spans="2:20" ht="15" customHeight="1">
      <c r="B2911" s="470" t="s">
        <v>46620</v>
      </c>
      <c r="C2911" s="338" t="s">
        <v>44743</v>
      </c>
      <c r="D2911" s="338" t="s">
        <v>12052</v>
      </c>
      <c r="E2911" s="341" t="s">
        <v>44287</v>
      </c>
      <c r="F2911" s="341" t="s">
        <v>44288</v>
      </c>
      <c r="G2911" s="341" t="s">
        <v>44289</v>
      </c>
      <c r="H2911" s="341" t="s">
        <v>44290</v>
      </c>
      <c r="I2911" s="341" t="s">
        <v>44291</v>
      </c>
      <c r="J2911" s="475" t="s">
        <v>46618</v>
      </c>
      <c r="K2911" s="426" t="s">
        <v>46619</v>
      </c>
      <c r="L2911" s="426" t="s">
        <v>46142</v>
      </c>
      <c r="M2911" s="143" t="s">
        <v>44198</v>
      </c>
      <c r="N2911" s="151">
        <v>1</v>
      </c>
      <c r="O2911" s="151">
        <v>8794764.1600000001</v>
      </c>
      <c r="P2911" s="347">
        <v>8794764.1600000001</v>
      </c>
      <c r="Q2911" s="144" t="s">
        <v>12039</v>
      </c>
      <c r="R2911" s="552" t="s">
        <v>46621</v>
      </c>
      <c r="S2911" s="554">
        <v>591010000</v>
      </c>
      <c r="T2911" s="142">
        <v>0</v>
      </c>
    </row>
    <row r="2912" spans="2:20" ht="15" customHeight="1">
      <c r="B2912" s="470" t="s">
        <v>45611</v>
      </c>
      <c r="C2912" s="338" t="s">
        <v>44743</v>
      </c>
      <c r="D2912" s="475" t="s">
        <v>12052</v>
      </c>
      <c r="E2912" s="475" t="s">
        <v>44378</v>
      </c>
      <c r="F2912" s="475" t="s">
        <v>44379</v>
      </c>
      <c r="G2912" s="475" t="s">
        <v>44482</v>
      </c>
      <c r="H2912" s="475" t="s">
        <v>44380</v>
      </c>
      <c r="I2912" s="475" t="s">
        <v>44482</v>
      </c>
      <c r="J2912" s="475" t="s">
        <v>44381</v>
      </c>
      <c r="K2912" s="475" t="s">
        <v>44382</v>
      </c>
      <c r="L2912" s="338" t="s">
        <v>45700</v>
      </c>
      <c r="M2912" s="143" t="s">
        <v>44198</v>
      </c>
      <c r="N2912" s="151">
        <v>1</v>
      </c>
      <c r="O2912" s="151">
        <v>10000000</v>
      </c>
      <c r="P2912" s="151">
        <v>10000000</v>
      </c>
      <c r="Q2912" s="144" t="s">
        <v>12039</v>
      </c>
      <c r="R2912" s="144" t="s">
        <v>44300</v>
      </c>
      <c r="S2912" s="148" t="s">
        <v>38919</v>
      </c>
      <c r="T2912" s="144">
        <v>100</v>
      </c>
    </row>
    <row r="2913" spans="2:20" ht="15" customHeight="1">
      <c r="B2913" s="470" t="s">
        <v>45612</v>
      </c>
      <c r="C2913" s="338" t="s">
        <v>44743</v>
      </c>
      <c r="D2913" s="338" t="s">
        <v>12052</v>
      </c>
      <c r="E2913" s="341" t="s">
        <v>44363</v>
      </c>
      <c r="F2913" s="475" t="s">
        <v>44364</v>
      </c>
      <c r="G2913" s="475" t="s">
        <v>44365</v>
      </c>
      <c r="H2913" s="475" t="s">
        <v>44366</v>
      </c>
      <c r="I2913" s="475" t="s">
        <v>44367</v>
      </c>
      <c r="J2913" s="475"/>
      <c r="K2913" s="475"/>
      <c r="L2913" s="338" t="s">
        <v>45700</v>
      </c>
      <c r="M2913" s="143" t="s">
        <v>44198</v>
      </c>
      <c r="N2913" s="151">
        <v>1</v>
      </c>
      <c r="O2913" s="151">
        <v>2410714.29</v>
      </c>
      <c r="P2913" s="347">
        <v>2410714.29</v>
      </c>
      <c r="Q2913" s="144" t="s">
        <v>12039</v>
      </c>
      <c r="R2913" s="145" t="s">
        <v>43540</v>
      </c>
      <c r="S2913" s="148" t="s">
        <v>38919</v>
      </c>
      <c r="T2913" s="142">
        <v>0</v>
      </c>
    </row>
    <row r="2914" spans="2:20" ht="15" customHeight="1">
      <c r="B2914" s="470" t="s">
        <v>45613</v>
      </c>
      <c r="C2914" s="338" t="s">
        <v>44743</v>
      </c>
      <c r="D2914" s="470" t="s">
        <v>12052</v>
      </c>
      <c r="E2914" s="341" t="s">
        <v>45039</v>
      </c>
      <c r="F2914" s="341" t="s">
        <v>46086</v>
      </c>
      <c r="G2914" s="341" t="s">
        <v>45038</v>
      </c>
      <c r="H2914" s="341" t="s">
        <v>46086</v>
      </c>
      <c r="I2914" s="341" t="s">
        <v>45038</v>
      </c>
      <c r="J2914" s="477" t="s">
        <v>46087</v>
      </c>
      <c r="K2914" s="477" t="s">
        <v>46207</v>
      </c>
      <c r="L2914" s="338" t="s">
        <v>45700</v>
      </c>
      <c r="M2914" s="143" t="s">
        <v>44198</v>
      </c>
      <c r="N2914" s="151">
        <v>1</v>
      </c>
      <c r="O2914" s="350">
        <v>489000</v>
      </c>
      <c r="P2914" s="350">
        <v>489000</v>
      </c>
      <c r="Q2914" s="552" t="s">
        <v>12039</v>
      </c>
      <c r="R2914" s="552" t="s">
        <v>45010</v>
      </c>
      <c r="S2914" s="553" t="s">
        <v>38919</v>
      </c>
      <c r="T2914" s="145">
        <v>0</v>
      </c>
    </row>
    <row r="2915" spans="2:20" ht="15" customHeight="1">
      <c r="B2915" s="470" t="s">
        <v>45614</v>
      </c>
      <c r="C2915" s="338" t="s">
        <v>44743</v>
      </c>
      <c r="D2915" s="338" t="s">
        <v>12052</v>
      </c>
      <c r="E2915" s="341" t="s">
        <v>44243</v>
      </c>
      <c r="F2915" s="472" t="s">
        <v>44244</v>
      </c>
      <c r="G2915" s="341" t="s">
        <v>44245</v>
      </c>
      <c r="H2915" s="472" t="s">
        <v>44244</v>
      </c>
      <c r="I2915" s="341" t="s">
        <v>44245</v>
      </c>
      <c r="J2915" s="475" t="s">
        <v>44246</v>
      </c>
      <c r="K2915" s="475" t="s">
        <v>44247</v>
      </c>
      <c r="L2915" s="338" t="s">
        <v>45700</v>
      </c>
      <c r="M2915" s="146" t="s">
        <v>44198</v>
      </c>
      <c r="N2915" s="151">
        <v>1</v>
      </c>
      <c r="O2915" s="151">
        <f t="shared" ref="O2915:O2928" si="67">P2915</f>
        <v>514286</v>
      </c>
      <c r="P2915" s="347">
        <v>514286</v>
      </c>
      <c r="Q2915" s="144" t="s">
        <v>12038</v>
      </c>
      <c r="R2915" s="142" t="s">
        <v>44235</v>
      </c>
      <c r="S2915" s="144" t="s">
        <v>38919</v>
      </c>
      <c r="T2915" s="142">
        <v>0</v>
      </c>
    </row>
    <row r="2916" spans="2:20" ht="15" customHeight="1">
      <c r="B2916" s="470" t="s">
        <v>45615</v>
      </c>
      <c r="C2916" s="338" t="s">
        <v>44743</v>
      </c>
      <c r="D2916" s="338" t="s">
        <v>12052</v>
      </c>
      <c r="E2916" s="341" t="s">
        <v>44231</v>
      </c>
      <c r="F2916" s="341" t="s">
        <v>44232</v>
      </c>
      <c r="G2916" s="341" t="s">
        <v>44233</v>
      </c>
      <c r="H2916" s="341" t="s">
        <v>44232</v>
      </c>
      <c r="I2916" s="341" t="s">
        <v>44233</v>
      </c>
      <c r="J2916" s="475" t="s">
        <v>46088</v>
      </c>
      <c r="K2916" s="475" t="s">
        <v>44234</v>
      </c>
      <c r="L2916" s="338" t="s">
        <v>45700</v>
      </c>
      <c r="M2916" s="146" t="s">
        <v>44198</v>
      </c>
      <c r="N2916" s="151">
        <v>1</v>
      </c>
      <c r="O2916" s="151">
        <f t="shared" si="67"/>
        <v>725000</v>
      </c>
      <c r="P2916" s="347">
        <v>725000</v>
      </c>
      <c r="Q2916" s="144" t="s">
        <v>12038</v>
      </c>
      <c r="R2916" s="142" t="s">
        <v>44235</v>
      </c>
      <c r="S2916" s="144" t="s">
        <v>38919</v>
      </c>
      <c r="T2916" s="142">
        <v>0</v>
      </c>
    </row>
    <row r="2917" spans="2:20" ht="15" customHeight="1">
      <c r="B2917" s="470" t="s">
        <v>45616</v>
      </c>
      <c r="C2917" s="338" t="s">
        <v>44743</v>
      </c>
      <c r="D2917" s="338" t="s">
        <v>12052</v>
      </c>
      <c r="E2917" s="341" t="s">
        <v>44226</v>
      </c>
      <c r="F2917" s="341" t="s">
        <v>44227</v>
      </c>
      <c r="G2917" s="341" t="s">
        <v>44228</v>
      </c>
      <c r="H2917" s="341" t="s">
        <v>44227</v>
      </c>
      <c r="I2917" s="341" t="s">
        <v>44228</v>
      </c>
      <c r="J2917" s="475" t="s">
        <v>46089</v>
      </c>
      <c r="K2917" s="475" t="s">
        <v>44229</v>
      </c>
      <c r="L2917" s="338" t="s">
        <v>45700</v>
      </c>
      <c r="M2917" s="146" t="s">
        <v>44198</v>
      </c>
      <c r="N2917" s="151">
        <v>1</v>
      </c>
      <c r="O2917" s="151">
        <f t="shared" si="67"/>
        <v>7679</v>
      </c>
      <c r="P2917" s="347">
        <v>7679</v>
      </c>
      <c r="Q2917" s="144" t="s">
        <v>12038</v>
      </c>
      <c r="R2917" s="142" t="s">
        <v>44230</v>
      </c>
      <c r="S2917" s="144" t="s">
        <v>38919</v>
      </c>
      <c r="T2917" s="142">
        <v>0</v>
      </c>
    </row>
    <row r="2918" spans="2:20" ht="15" customHeight="1">
      <c r="B2918" s="470" t="s">
        <v>45617</v>
      </c>
      <c r="C2918" s="338" t="s">
        <v>44743</v>
      </c>
      <c r="D2918" s="338" t="s">
        <v>12052</v>
      </c>
      <c r="E2918" s="341" t="s">
        <v>44236</v>
      </c>
      <c r="F2918" s="341" t="s">
        <v>44237</v>
      </c>
      <c r="G2918" s="341" t="s">
        <v>44238</v>
      </c>
      <c r="H2918" s="478" t="s">
        <v>44239</v>
      </c>
      <c r="I2918" s="341" t="s">
        <v>44240</v>
      </c>
      <c r="J2918" s="475" t="s">
        <v>44241</v>
      </c>
      <c r="K2918" s="475" t="s">
        <v>44242</v>
      </c>
      <c r="L2918" s="338" t="s">
        <v>45700</v>
      </c>
      <c r="M2918" s="146" t="s">
        <v>44198</v>
      </c>
      <c r="N2918" s="151">
        <v>1</v>
      </c>
      <c r="O2918" s="151">
        <f t="shared" si="67"/>
        <v>240714</v>
      </c>
      <c r="P2918" s="347">
        <v>240714</v>
      </c>
      <c r="Q2918" s="144" t="s">
        <v>12038</v>
      </c>
      <c r="R2918" s="142" t="s">
        <v>44235</v>
      </c>
      <c r="S2918" s="144" t="s">
        <v>38919</v>
      </c>
      <c r="T2918" s="142">
        <v>0</v>
      </c>
    </row>
    <row r="2919" spans="2:20" ht="15" customHeight="1">
      <c r="B2919" s="470" t="s">
        <v>45618</v>
      </c>
      <c r="C2919" s="338" t="s">
        <v>44743</v>
      </c>
      <c r="D2919" s="338" t="s">
        <v>12052</v>
      </c>
      <c r="E2919" s="341" t="s">
        <v>44248</v>
      </c>
      <c r="F2919" s="472" t="s">
        <v>44249</v>
      </c>
      <c r="G2919" s="341" t="s">
        <v>44250</v>
      </c>
      <c r="H2919" s="472" t="s">
        <v>44249</v>
      </c>
      <c r="I2919" s="341" t="s">
        <v>44250</v>
      </c>
      <c r="J2919" s="475" t="s">
        <v>44251</v>
      </c>
      <c r="K2919" s="341" t="s">
        <v>44252</v>
      </c>
      <c r="L2919" s="338" t="s">
        <v>45700</v>
      </c>
      <c r="M2919" s="146" t="s">
        <v>44198</v>
      </c>
      <c r="N2919" s="151">
        <v>1</v>
      </c>
      <c r="O2919" s="151">
        <f t="shared" si="67"/>
        <v>714286</v>
      </c>
      <c r="P2919" s="347">
        <v>714286</v>
      </c>
      <c r="Q2919" s="144" t="s">
        <v>12038</v>
      </c>
      <c r="R2919" s="142" t="s">
        <v>44235</v>
      </c>
      <c r="S2919" s="144" t="s">
        <v>38919</v>
      </c>
      <c r="T2919" s="142">
        <v>0</v>
      </c>
    </row>
    <row r="2920" spans="2:20" ht="15" customHeight="1">
      <c r="B2920" s="470" t="s">
        <v>45619</v>
      </c>
      <c r="C2920" s="338" t="s">
        <v>44743</v>
      </c>
      <c r="D2920" s="338" t="s">
        <v>12052</v>
      </c>
      <c r="E2920" s="341" t="s">
        <v>44253</v>
      </c>
      <c r="F2920" s="472" t="s">
        <v>44254</v>
      </c>
      <c r="G2920" s="341" t="s">
        <v>44255</v>
      </c>
      <c r="H2920" s="472" t="s">
        <v>44254</v>
      </c>
      <c r="I2920" s="341" t="s">
        <v>44255</v>
      </c>
      <c r="J2920" s="475" t="s">
        <v>44256</v>
      </c>
      <c r="K2920" s="475" t="s">
        <v>44257</v>
      </c>
      <c r="L2920" s="338" t="s">
        <v>45700</v>
      </c>
      <c r="M2920" s="146" t="s">
        <v>44198</v>
      </c>
      <c r="N2920" s="151">
        <v>1</v>
      </c>
      <c r="O2920" s="151">
        <f t="shared" si="67"/>
        <v>562500</v>
      </c>
      <c r="P2920" s="347">
        <v>562500</v>
      </c>
      <c r="Q2920" s="144" t="s">
        <v>12038</v>
      </c>
      <c r="R2920" s="142" t="s">
        <v>44235</v>
      </c>
      <c r="S2920" s="144" t="s">
        <v>38919</v>
      </c>
      <c r="T2920" s="142">
        <v>0</v>
      </c>
    </row>
    <row r="2921" spans="2:20" ht="15" customHeight="1">
      <c r="B2921" s="470" t="s">
        <v>45620</v>
      </c>
      <c r="C2921" s="338" t="s">
        <v>44743</v>
      </c>
      <c r="D2921" s="338" t="s">
        <v>12052</v>
      </c>
      <c r="E2921" s="341" t="s">
        <v>44210</v>
      </c>
      <c r="F2921" s="341" t="s">
        <v>46090</v>
      </c>
      <c r="G2921" s="341" t="s">
        <v>44211</v>
      </c>
      <c r="H2921" s="341" t="s">
        <v>46090</v>
      </c>
      <c r="I2921" s="341" t="s">
        <v>44211</v>
      </c>
      <c r="J2921" s="475" t="s">
        <v>46091</v>
      </c>
      <c r="K2921" s="475" t="s">
        <v>44212</v>
      </c>
      <c r="L2921" s="338" t="s">
        <v>45700</v>
      </c>
      <c r="M2921" s="353" t="s">
        <v>44198</v>
      </c>
      <c r="N2921" s="151">
        <v>1</v>
      </c>
      <c r="O2921" s="151">
        <f t="shared" si="67"/>
        <v>228000</v>
      </c>
      <c r="P2921" s="347">
        <v>228000</v>
      </c>
      <c r="Q2921" s="144" t="s">
        <v>12040</v>
      </c>
      <c r="R2921" s="144" t="s">
        <v>44209</v>
      </c>
      <c r="S2921" s="144" t="s">
        <v>38919</v>
      </c>
      <c r="T2921" s="142">
        <v>50</v>
      </c>
    </row>
    <row r="2922" spans="2:20" ht="15" customHeight="1">
      <c r="B2922" s="470" t="s">
        <v>45621</v>
      </c>
      <c r="C2922" s="338" t="s">
        <v>44743</v>
      </c>
      <c r="D2922" s="338" t="s">
        <v>12052</v>
      </c>
      <c r="E2922" s="338" t="s">
        <v>43488</v>
      </c>
      <c r="F2922" s="338" t="s">
        <v>43489</v>
      </c>
      <c r="G2922" s="338" t="s">
        <v>43490</v>
      </c>
      <c r="H2922" s="338" t="s">
        <v>43489</v>
      </c>
      <c r="I2922" s="338" t="s">
        <v>43490</v>
      </c>
      <c r="J2922" s="338" t="s">
        <v>43491</v>
      </c>
      <c r="K2922" s="426" t="s">
        <v>43492</v>
      </c>
      <c r="L2922" s="338" t="s">
        <v>45700</v>
      </c>
      <c r="M2922" s="353" t="s">
        <v>44198</v>
      </c>
      <c r="N2922" s="151">
        <v>1</v>
      </c>
      <c r="O2922" s="151">
        <f t="shared" si="67"/>
        <v>4500000</v>
      </c>
      <c r="P2922" s="334">
        <v>4500000</v>
      </c>
      <c r="Q2922" s="144" t="s">
        <v>12038</v>
      </c>
      <c r="R2922" s="144" t="s">
        <v>43493</v>
      </c>
      <c r="S2922" s="144" t="s">
        <v>38919</v>
      </c>
      <c r="T2922" s="142">
        <v>0</v>
      </c>
    </row>
    <row r="2923" spans="2:20" ht="15" customHeight="1">
      <c r="B2923" s="470" t="s">
        <v>45622</v>
      </c>
      <c r="C2923" s="338" t="s">
        <v>44743</v>
      </c>
      <c r="D2923" s="338" t="s">
        <v>12052</v>
      </c>
      <c r="E2923" s="474" t="s">
        <v>44205</v>
      </c>
      <c r="F2923" s="341" t="s">
        <v>46092</v>
      </c>
      <c r="G2923" s="341" t="s">
        <v>44206</v>
      </c>
      <c r="H2923" s="341" t="s">
        <v>46093</v>
      </c>
      <c r="I2923" s="341" t="s">
        <v>44207</v>
      </c>
      <c r="J2923" s="475" t="s">
        <v>46093</v>
      </c>
      <c r="K2923" s="475" t="s">
        <v>44208</v>
      </c>
      <c r="L2923" s="338" t="s">
        <v>46139</v>
      </c>
      <c r="M2923" s="353" t="s">
        <v>44198</v>
      </c>
      <c r="N2923" s="151">
        <v>1</v>
      </c>
      <c r="O2923" s="347">
        <v>17931000</v>
      </c>
      <c r="P2923" s="347">
        <v>0</v>
      </c>
      <c r="Q2923" s="144" t="s">
        <v>12041</v>
      </c>
      <c r="R2923" s="144" t="s">
        <v>50553</v>
      </c>
      <c r="S2923" s="357">
        <v>591010000</v>
      </c>
      <c r="T2923" s="142">
        <v>20</v>
      </c>
    </row>
    <row r="2924" spans="2:20" ht="15" customHeight="1">
      <c r="B2924" s="470" t="s">
        <v>50554</v>
      </c>
      <c r="C2924" s="338" t="s">
        <v>44743</v>
      </c>
      <c r="D2924" s="338" t="s">
        <v>12052</v>
      </c>
      <c r="E2924" s="474" t="s">
        <v>44205</v>
      </c>
      <c r="F2924" s="341" t="s">
        <v>46092</v>
      </c>
      <c r="G2924" s="341" t="s">
        <v>44206</v>
      </c>
      <c r="H2924" s="341" t="s">
        <v>46093</v>
      </c>
      <c r="I2924" s="341" t="s">
        <v>44207</v>
      </c>
      <c r="J2924" s="475" t="s">
        <v>46093</v>
      </c>
      <c r="K2924" s="475" t="s">
        <v>44208</v>
      </c>
      <c r="L2924" s="338" t="s">
        <v>45700</v>
      </c>
      <c r="M2924" s="353" t="s">
        <v>44198</v>
      </c>
      <c r="N2924" s="151">
        <v>1</v>
      </c>
      <c r="O2924" s="151">
        <v>15468222</v>
      </c>
      <c r="P2924" s="350">
        <f t="shared" ref="P2924" si="68">IFERROR(N2924*O2924,0)</f>
        <v>15468222</v>
      </c>
      <c r="Q2924" s="144" t="s">
        <v>12041</v>
      </c>
      <c r="R2924" s="144" t="s">
        <v>50553</v>
      </c>
      <c r="S2924" s="357">
        <v>591010000</v>
      </c>
      <c r="T2924" s="142">
        <v>100</v>
      </c>
    </row>
    <row r="2925" spans="2:20" ht="15" customHeight="1">
      <c r="B2925" s="470" t="s">
        <v>45623</v>
      </c>
      <c r="C2925" s="338" t="s">
        <v>44743</v>
      </c>
      <c r="D2925" s="338" t="s">
        <v>12052</v>
      </c>
      <c r="E2925" s="475" t="s">
        <v>44316</v>
      </c>
      <c r="F2925" s="475" t="s">
        <v>44317</v>
      </c>
      <c r="G2925" s="475" t="s">
        <v>44318</v>
      </c>
      <c r="H2925" s="341" t="s">
        <v>44319</v>
      </c>
      <c r="I2925" s="475" t="s">
        <v>44320</v>
      </c>
      <c r="J2925" s="477"/>
      <c r="K2925" s="477"/>
      <c r="L2925" s="338" t="s">
        <v>45700</v>
      </c>
      <c r="M2925" s="143" t="s">
        <v>44198</v>
      </c>
      <c r="N2925" s="151">
        <v>1</v>
      </c>
      <c r="O2925" s="151">
        <f t="shared" si="67"/>
        <v>750000</v>
      </c>
      <c r="P2925" s="347">
        <v>750000</v>
      </c>
      <c r="Q2925" s="144" t="s">
        <v>12038</v>
      </c>
      <c r="R2925" s="144" t="s">
        <v>44310</v>
      </c>
      <c r="S2925" s="148" t="s">
        <v>38919</v>
      </c>
      <c r="T2925" s="144">
        <v>100</v>
      </c>
    </row>
    <row r="2926" spans="2:20" ht="15" customHeight="1">
      <c r="B2926" s="470" t="s">
        <v>45624</v>
      </c>
      <c r="C2926" s="338" t="s">
        <v>44743</v>
      </c>
      <c r="D2926" s="338" t="s">
        <v>12052</v>
      </c>
      <c r="E2926" s="475" t="s">
        <v>44316</v>
      </c>
      <c r="F2926" s="475" t="s">
        <v>44317</v>
      </c>
      <c r="G2926" s="475" t="s">
        <v>44318</v>
      </c>
      <c r="H2926" s="341" t="s">
        <v>44319</v>
      </c>
      <c r="I2926" s="475" t="s">
        <v>44320</v>
      </c>
      <c r="J2926" s="477"/>
      <c r="K2926" s="477"/>
      <c r="L2926" s="338" t="s">
        <v>45700</v>
      </c>
      <c r="M2926" s="143" t="s">
        <v>44198</v>
      </c>
      <c r="N2926" s="151">
        <v>1</v>
      </c>
      <c r="O2926" s="151">
        <f t="shared" si="67"/>
        <v>60000</v>
      </c>
      <c r="P2926" s="347">
        <v>60000</v>
      </c>
      <c r="Q2926" s="144" t="s">
        <v>12038</v>
      </c>
      <c r="R2926" s="144" t="s">
        <v>44310</v>
      </c>
      <c r="S2926" s="148" t="s">
        <v>38919</v>
      </c>
      <c r="T2926" s="144">
        <v>100</v>
      </c>
    </row>
    <row r="2927" spans="2:20" ht="15" customHeight="1">
      <c r="B2927" s="470" t="s">
        <v>45625</v>
      </c>
      <c r="C2927" s="338" t="s">
        <v>44743</v>
      </c>
      <c r="D2927" s="338" t="s">
        <v>12052</v>
      </c>
      <c r="E2927" s="475" t="s">
        <v>44321</v>
      </c>
      <c r="F2927" s="341" t="s">
        <v>44322</v>
      </c>
      <c r="G2927" s="475" t="s">
        <v>44323</v>
      </c>
      <c r="H2927" s="341" t="s">
        <v>44324</v>
      </c>
      <c r="I2927" s="475" t="s">
        <v>44325</v>
      </c>
      <c r="J2927" s="475"/>
      <c r="K2927" s="475"/>
      <c r="L2927" s="338" t="s">
        <v>45700</v>
      </c>
      <c r="M2927" s="143" t="s">
        <v>44198</v>
      </c>
      <c r="N2927" s="151">
        <v>1</v>
      </c>
      <c r="O2927" s="151">
        <f t="shared" si="67"/>
        <v>25000</v>
      </c>
      <c r="P2927" s="347">
        <v>25000</v>
      </c>
      <c r="Q2927" s="144" t="s">
        <v>12038</v>
      </c>
      <c r="R2927" s="144" t="s">
        <v>44310</v>
      </c>
      <c r="S2927" s="148" t="s">
        <v>38919</v>
      </c>
      <c r="T2927" s="144">
        <v>100</v>
      </c>
    </row>
    <row r="2928" spans="2:20" ht="15" customHeight="1">
      <c r="B2928" s="470" t="s">
        <v>45626</v>
      </c>
      <c r="C2928" s="338" t="s">
        <v>44743</v>
      </c>
      <c r="D2928" s="338" t="s">
        <v>12052</v>
      </c>
      <c r="E2928" s="475" t="s">
        <v>44326</v>
      </c>
      <c r="F2928" s="341" t="s">
        <v>44327</v>
      </c>
      <c r="G2928" s="475" t="s">
        <v>44328</v>
      </c>
      <c r="H2928" s="341" t="s">
        <v>44327</v>
      </c>
      <c r="I2928" s="475" t="s">
        <v>44328</v>
      </c>
      <c r="J2928" s="477"/>
      <c r="K2928" s="477"/>
      <c r="L2928" s="338" t="s">
        <v>45700</v>
      </c>
      <c r="M2928" s="143" t="s">
        <v>44198</v>
      </c>
      <c r="N2928" s="151">
        <v>1</v>
      </c>
      <c r="O2928" s="151">
        <f t="shared" si="67"/>
        <v>50000</v>
      </c>
      <c r="P2928" s="347">
        <v>50000</v>
      </c>
      <c r="Q2928" s="144" t="s">
        <v>12038</v>
      </c>
      <c r="R2928" s="144" t="s">
        <v>44300</v>
      </c>
      <c r="S2928" s="148" t="s">
        <v>38919</v>
      </c>
      <c r="T2928" s="144">
        <v>100</v>
      </c>
    </row>
    <row r="2929" spans="2:20" ht="15" customHeight="1">
      <c r="B2929" s="470" t="s">
        <v>45627</v>
      </c>
      <c r="C2929" s="338" t="s">
        <v>44743</v>
      </c>
      <c r="D2929" s="426" t="s">
        <v>44258</v>
      </c>
      <c r="E2929" s="341" t="s">
        <v>44284</v>
      </c>
      <c r="F2929" s="341" t="s">
        <v>46094</v>
      </c>
      <c r="G2929" s="341" t="s">
        <v>44285</v>
      </c>
      <c r="H2929" s="341" t="s">
        <v>46094</v>
      </c>
      <c r="I2929" s="341" t="s">
        <v>44285</v>
      </c>
      <c r="J2929" s="341" t="s">
        <v>46094</v>
      </c>
      <c r="K2929" s="341" t="s">
        <v>44285</v>
      </c>
      <c r="L2929" s="338" t="s">
        <v>45700</v>
      </c>
      <c r="M2929" s="146" t="s">
        <v>44198</v>
      </c>
      <c r="N2929" s="151">
        <v>1</v>
      </c>
      <c r="O2929" s="334">
        <v>254000</v>
      </c>
      <c r="P2929" s="334">
        <f>N2929*O2929</f>
        <v>254000</v>
      </c>
      <c r="Q2929" s="552" t="s">
        <v>12046</v>
      </c>
      <c r="R2929" s="148" t="s">
        <v>44286</v>
      </c>
      <c r="S2929" s="148">
        <v>591010000</v>
      </c>
      <c r="T2929" s="150" t="s">
        <v>22806</v>
      </c>
    </row>
    <row r="2930" spans="2:20" ht="15" customHeight="1">
      <c r="B2930" s="470" t="s">
        <v>45628</v>
      </c>
      <c r="C2930" s="338" t="s">
        <v>44743</v>
      </c>
      <c r="D2930" s="338" t="s">
        <v>12052</v>
      </c>
      <c r="E2930" s="474" t="s">
        <v>44200</v>
      </c>
      <c r="F2930" s="341" t="s">
        <v>46095</v>
      </c>
      <c r="G2930" s="341" t="s">
        <v>44201</v>
      </c>
      <c r="H2930" s="341" t="s">
        <v>46096</v>
      </c>
      <c r="I2930" s="341" t="s">
        <v>44202</v>
      </c>
      <c r="J2930" s="475" t="s">
        <v>46097</v>
      </c>
      <c r="K2930" s="475" t="s">
        <v>44203</v>
      </c>
      <c r="L2930" s="338" t="s">
        <v>45700</v>
      </c>
      <c r="M2930" s="353" t="s">
        <v>44198</v>
      </c>
      <c r="N2930" s="151">
        <v>1</v>
      </c>
      <c r="O2930" s="151">
        <f>P2930</f>
        <v>1700000</v>
      </c>
      <c r="P2930" s="347">
        <v>1700000</v>
      </c>
      <c r="Q2930" s="144" t="s">
        <v>12038</v>
      </c>
      <c r="R2930" s="144" t="s">
        <v>45048</v>
      </c>
      <c r="S2930" s="144" t="s">
        <v>38919</v>
      </c>
      <c r="T2930" s="142">
        <v>30</v>
      </c>
    </row>
    <row r="2931" spans="2:20" ht="15" customHeight="1">
      <c r="B2931" s="470" t="s">
        <v>45629</v>
      </c>
      <c r="C2931" s="338" t="s">
        <v>44743</v>
      </c>
      <c r="D2931" s="338" t="s">
        <v>12052</v>
      </c>
      <c r="E2931" s="474" t="s">
        <v>44200</v>
      </c>
      <c r="F2931" s="341" t="s">
        <v>46095</v>
      </c>
      <c r="G2931" s="341" t="s">
        <v>44201</v>
      </c>
      <c r="H2931" s="341" t="s">
        <v>46096</v>
      </c>
      <c r="I2931" s="341" t="s">
        <v>44202</v>
      </c>
      <c r="J2931" s="475" t="s">
        <v>46097</v>
      </c>
      <c r="K2931" s="475" t="s">
        <v>44203</v>
      </c>
      <c r="L2931" s="338" t="s">
        <v>45700</v>
      </c>
      <c r="M2931" s="353" t="s">
        <v>44198</v>
      </c>
      <c r="N2931" s="151">
        <v>1</v>
      </c>
      <c r="O2931" s="151">
        <f>P2931</f>
        <v>1500000</v>
      </c>
      <c r="P2931" s="347">
        <v>1500000</v>
      </c>
      <c r="Q2931" s="144" t="s">
        <v>12047</v>
      </c>
      <c r="R2931" s="144" t="s">
        <v>44204</v>
      </c>
      <c r="S2931" s="144" t="s">
        <v>38919</v>
      </c>
      <c r="T2931" s="142">
        <v>30</v>
      </c>
    </row>
    <row r="2932" spans="2:20" ht="15" customHeight="1">
      <c r="B2932" s="470" t="s">
        <v>45630</v>
      </c>
      <c r="C2932" s="338" t="s">
        <v>44743</v>
      </c>
      <c r="D2932" s="470" t="s">
        <v>12052</v>
      </c>
      <c r="E2932" s="341" t="s">
        <v>45001</v>
      </c>
      <c r="F2932" s="341" t="s">
        <v>45002</v>
      </c>
      <c r="G2932" s="341" t="s">
        <v>45003</v>
      </c>
      <c r="H2932" s="341" t="s">
        <v>45004</v>
      </c>
      <c r="I2932" s="341" t="s">
        <v>45005</v>
      </c>
      <c r="J2932" s="477" t="s">
        <v>45006</v>
      </c>
      <c r="K2932" s="477" t="s">
        <v>45007</v>
      </c>
      <c r="L2932" s="338" t="s">
        <v>45700</v>
      </c>
      <c r="M2932" s="143" t="s">
        <v>44198</v>
      </c>
      <c r="N2932" s="151">
        <v>1</v>
      </c>
      <c r="O2932" s="350">
        <v>220000</v>
      </c>
      <c r="P2932" s="350">
        <v>220000</v>
      </c>
      <c r="Q2932" s="552" t="s">
        <v>12045</v>
      </c>
      <c r="R2932" s="552" t="s">
        <v>43540</v>
      </c>
      <c r="S2932" s="144" t="s">
        <v>38919</v>
      </c>
      <c r="T2932" s="145">
        <v>0</v>
      </c>
    </row>
    <row r="2933" spans="2:20" ht="15" customHeight="1">
      <c r="B2933" s="470" t="s">
        <v>45631</v>
      </c>
      <c r="C2933" s="338" t="s">
        <v>44743</v>
      </c>
      <c r="D2933" s="338" t="s">
        <v>12052</v>
      </c>
      <c r="E2933" s="341" t="s">
        <v>44461</v>
      </c>
      <c r="F2933" s="341" t="s">
        <v>46098</v>
      </c>
      <c r="G2933" s="341" t="s">
        <v>44462</v>
      </c>
      <c r="H2933" s="341" t="s">
        <v>46099</v>
      </c>
      <c r="I2933" s="341" t="s">
        <v>44463</v>
      </c>
      <c r="J2933" s="475" t="s">
        <v>46100</v>
      </c>
      <c r="K2933" s="475" t="s">
        <v>44464</v>
      </c>
      <c r="L2933" s="426" t="s">
        <v>46142</v>
      </c>
      <c r="M2933" s="143" t="s">
        <v>44198</v>
      </c>
      <c r="N2933" s="151">
        <v>1</v>
      </c>
      <c r="O2933" s="355">
        <v>233000</v>
      </c>
      <c r="P2933" s="356">
        <f>IFERROR(N2933*O2933,0)</f>
        <v>233000</v>
      </c>
      <c r="Q2933" s="144" t="s">
        <v>12038</v>
      </c>
      <c r="R2933" s="358" t="s">
        <v>43500</v>
      </c>
      <c r="S2933" s="551" t="s">
        <v>38919</v>
      </c>
      <c r="T2933" s="354">
        <v>30</v>
      </c>
    </row>
    <row r="2934" spans="2:20" ht="15" customHeight="1">
      <c r="B2934" s="470" t="s">
        <v>45632</v>
      </c>
      <c r="C2934" s="338" t="s">
        <v>44743</v>
      </c>
      <c r="D2934" s="338" t="s">
        <v>12052</v>
      </c>
      <c r="E2934" s="475" t="s">
        <v>44338</v>
      </c>
      <c r="F2934" s="475" t="s">
        <v>44339</v>
      </c>
      <c r="G2934" s="475" t="s">
        <v>44340</v>
      </c>
      <c r="H2934" s="475" t="s">
        <v>44339</v>
      </c>
      <c r="I2934" s="475" t="s">
        <v>44340</v>
      </c>
      <c r="J2934" s="475"/>
      <c r="K2934" s="475"/>
      <c r="L2934" s="338" t="s">
        <v>45700</v>
      </c>
      <c r="M2934" s="143" t="s">
        <v>44198</v>
      </c>
      <c r="N2934" s="151">
        <v>1</v>
      </c>
      <c r="O2934" s="151">
        <f>P2934</f>
        <v>100000</v>
      </c>
      <c r="P2934" s="347">
        <v>100000</v>
      </c>
      <c r="Q2934" s="144" t="s">
        <v>12041</v>
      </c>
      <c r="R2934" s="144" t="s">
        <v>44300</v>
      </c>
      <c r="S2934" s="148" t="s">
        <v>38919</v>
      </c>
      <c r="T2934" s="144">
        <v>100</v>
      </c>
    </row>
    <row r="2935" spans="2:20" ht="15" customHeight="1">
      <c r="B2935" s="470" t="s">
        <v>45633</v>
      </c>
      <c r="C2935" s="338" t="s">
        <v>44743</v>
      </c>
      <c r="D2935" s="470" t="s">
        <v>12052</v>
      </c>
      <c r="E2935" s="341" t="s">
        <v>44981</v>
      </c>
      <c r="F2935" s="341" t="s">
        <v>46101</v>
      </c>
      <c r="G2935" s="341" t="s">
        <v>44982</v>
      </c>
      <c r="H2935" s="341" t="s">
        <v>44983</v>
      </c>
      <c r="I2935" s="341" t="s">
        <v>44984</v>
      </c>
      <c r="J2935" s="477" t="s">
        <v>44985</v>
      </c>
      <c r="K2935" s="477" t="s">
        <v>44986</v>
      </c>
      <c r="L2935" s="338" t="s">
        <v>45700</v>
      </c>
      <c r="M2935" s="143" t="s">
        <v>44198</v>
      </c>
      <c r="N2935" s="151">
        <v>1</v>
      </c>
      <c r="O2935" s="350">
        <v>580000</v>
      </c>
      <c r="P2935" s="350">
        <v>0</v>
      </c>
      <c r="Q2935" s="552" t="s">
        <v>12040</v>
      </c>
      <c r="R2935" s="552" t="s">
        <v>43540</v>
      </c>
      <c r="S2935" s="357">
        <v>591010000</v>
      </c>
      <c r="T2935" s="145">
        <v>100</v>
      </c>
    </row>
    <row r="2936" spans="2:20" ht="15" customHeight="1">
      <c r="B2936" s="470" t="s">
        <v>46622</v>
      </c>
      <c r="C2936" s="338" t="s">
        <v>44743</v>
      </c>
      <c r="D2936" s="470" t="s">
        <v>12052</v>
      </c>
      <c r="E2936" s="341" t="s">
        <v>44981</v>
      </c>
      <c r="F2936" s="341" t="s">
        <v>46101</v>
      </c>
      <c r="G2936" s="341" t="s">
        <v>44982</v>
      </c>
      <c r="H2936" s="341" t="s">
        <v>44983</v>
      </c>
      <c r="I2936" s="341" t="s">
        <v>44984</v>
      </c>
      <c r="J2936" s="477" t="s">
        <v>44985</v>
      </c>
      <c r="K2936" s="477" t="s">
        <v>44986</v>
      </c>
      <c r="L2936" s="338" t="s">
        <v>45700</v>
      </c>
      <c r="M2936" s="143" t="s">
        <v>44198</v>
      </c>
      <c r="N2936" s="151">
        <v>1</v>
      </c>
      <c r="O2936" s="350">
        <v>580000</v>
      </c>
      <c r="P2936" s="350">
        <v>580000</v>
      </c>
      <c r="Q2936" s="144" t="s">
        <v>12039</v>
      </c>
      <c r="R2936" s="552" t="s">
        <v>43540</v>
      </c>
      <c r="S2936" s="357">
        <v>591010000</v>
      </c>
      <c r="T2936" s="145">
        <v>100</v>
      </c>
    </row>
    <row r="2937" spans="2:20" ht="15" customHeight="1">
      <c r="B2937" s="470" t="s">
        <v>45634</v>
      </c>
      <c r="C2937" s="338" t="s">
        <v>44743</v>
      </c>
      <c r="D2937" s="338" t="s">
        <v>12052</v>
      </c>
      <c r="E2937" s="341" t="s">
        <v>44292</v>
      </c>
      <c r="F2937" s="341" t="s">
        <v>44293</v>
      </c>
      <c r="G2937" s="341" t="s">
        <v>44294</v>
      </c>
      <c r="H2937" s="275" t="s">
        <v>44295</v>
      </c>
      <c r="I2937" s="341" t="s">
        <v>44296</v>
      </c>
      <c r="J2937" s="475" t="s">
        <v>44297</v>
      </c>
      <c r="K2937" s="475" t="s">
        <v>44298</v>
      </c>
      <c r="L2937" s="338" t="s">
        <v>45700</v>
      </c>
      <c r="M2937" s="143" t="s">
        <v>44198</v>
      </c>
      <c r="N2937" s="151">
        <v>1</v>
      </c>
      <c r="O2937" s="151">
        <f>P2937</f>
        <v>1600000</v>
      </c>
      <c r="P2937" s="347">
        <v>1600000</v>
      </c>
      <c r="Q2937" s="144" t="s">
        <v>44299</v>
      </c>
      <c r="R2937" s="144" t="s">
        <v>44300</v>
      </c>
      <c r="S2937" s="148" t="s">
        <v>38919</v>
      </c>
      <c r="T2937" s="142">
        <v>100</v>
      </c>
    </row>
    <row r="2938" spans="2:20" ht="15" customHeight="1">
      <c r="B2938" s="470" t="s">
        <v>45635</v>
      </c>
      <c r="C2938" s="338" t="s">
        <v>44743</v>
      </c>
      <c r="D2938" s="470" t="s">
        <v>12052</v>
      </c>
      <c r="E2938" s="341" t="s">
        <v>44987</v>
      </c>
      <c r="F2938" s="341" t="s">
        <v>44988</v>
      </c>
      <c r="G2938" s="341" t="s">
        <v>44294</v>
      </c>
      <c r="H2938" s="341" t="s">
        <v>44989</v>
      </c>
      <c r="I2938" s="341" t="s">
        <v>44990</v>
      </c>
      <c r="J2938" s="477" t="s">
        <v>44991</v>
      </c>
      <c r="K2938" s="477" t="s">
        <v>44992</v>
      </c>
      <c r="L2938" s="338" t="s">
        <v>45700</v>
      </c>
      <c r="M2938" s="143" t="s">
        <v>44198</v>
      </c>
      <c r="N2938" s="151">
        <v>1</v>
      </c>
      <c r="O2938" s="350">
        <v>100000</v>
      </c>
      <c r="P2938" s="350">
        <v>100000</v>
      </c>
      <c r="Q2938" s="552" t="s">
        <v>12041</v>
      </c>
      <c r="R2938" s="552" t="s">
        <v>43540</v>
      </c>
      <c r="S2938" s="144" t="s">
        <v>38919</v>
      </c>
      <c r="T2938" s="145">
        <v>100</v>
      </c>
    </row>
    <row r="2939" spans="2:20" ht="15" customHeight="1">
      <c r="B2939" s="470" t="s">
        <v>45636</v>
      </c>
      <c r="C2939" s="338" t="s">
        <v>44743</v>
      </c>
      <c r="D2939" s="470" t="s">
        <v>12052</v>
      </c>
      <c r="E2939" s="341" t="s">
        <v>44987</v>
      </c>
      <c r="F2939" s="341" t="s">
        <v>45011</v>
      </c>
      <c r="G2939" s="341" t="s">
        <v>44294</v>
      </c>
      <c r="H2939" s="341" t="s">
        <v>45012</v>
      </c>
      <c r="I2939" s="341" t="s">
        <v>44990</v>
      </c>
      <c r="J2939" s="477" t="s">
        <v>46102</v>
      </c>
      <c r="K2939" s="477" t="s">
        <v>45669</v>
      </c>
      <c r="L2939" s="338" t="s">
        <v>45700</v>
      </c>
      <c r="M2939" s="143" t="s">
        <v>44198</v>
      </c>
      <c r="N2939" s="151">
        <v>1</v>
      </c>
      <c r="O2939" s="350">
        <v>1400000</v>
      </c>
      <c r="P2939" s="350">
        <v>1400000</v>
      </c>
      <c r="Q2939" s="552" t="s">
        <v>12039</v>
      </c>
      <c r="R2939" s="552" t="s">
        <v>45010</v>
      </c>
      <c r="S2939" s="144" t="s">
        <v>38919</v>
      </c>
      <c r="T2939" s="145">
        <v>0</v>
      </c>
    </row>
    <row r="2940" spans="2:20" ht="15" customHeight="1">
      <c r="B2940" s="470" t="s">
        <v>45637</v>
      </c>
      <c r="C2940" s="338" t="s">
        <v>44743</v>
      </c>
      <c r="D2940" s="470" t="s">
        <v>12052</v>
      </c>
      <c r="E2940" s="341" t="s">
        <v>44987</v>
      </c>
      <c r="F2940" s="341" t="s">
        <v>45011</v>
      </c>
      <c r="G2940" s="341" t="s">
        <v>44294</v>
      </c>
      <c r="H2940" s="341" t="s">
        <v>45012</v>
      </c>
      <c r="I2940" s="341" t="s">
        <v>44990</v>
      </c>
      <c r="J2940" s="477" t="s">
        <v>45013</v>
      </c>
      <c r="K2940" s="477" t="s">
        <v>45014</v>
      </c>
      <c r="L2940" s="338" t="s">
        <v>46142</v>
      </c>
      <c r="M2940" s="143" t="s">
        <v>44198</v>
      </c>
      <c r="N2940" s="151">
        <v>1</v>
      </c>
      <c r="O2940" s="350">
        <v>1400000</v>
      </c>
      <c r="P2940" s="350">
        <v>1400000</v>
      </c>
      <c r="Q2940" s="552" t="s">
        <v>12039</v>
      </c>
      <c r="R2940" s="552" t="s">
        <v>45010</v>
      </c>
      <c r="S2940" s="144" t="s">
        <v>38919</v>
      </c>
      <c r="T2940" s="145">
        <v>0</v>
      </c>
    </row>
    <row r="2941" spans="2:20" ht="15" customHeight="1">
      <c r="B2941" s="470" t="s">
        <v>45638</v>
      </c>
      <c r="C2941" s="338" t="s">
        <v>44743</v>
      </c>
      <c r="D2941" s="338" t="s">
        <v>12052</v>
      </c>
      <c r="E2941" s="474" t="s">
        <v>44758</v>
      </c>
      <c r="F2941" s="472" t="s">
        <v>46103</v>
      </c>
      <c r="G2941" s="338" t="s">
        <v>44759</v>
      </c>
      <c r="H2941" s="472" t="s">
        <v>46103</v>
      </c>
      <c r="I2941" s="338" t="s">
        <v>44759</v>
      </c>
      <c r="J2941" s="472" t="s">
        <v>46103</v>
      </c>
      <c r="K2941" s="338" t="s">
        <v>44759</v>
      </c>
      <c r="L2941" s="338" t="s">
        <v>45700</v>
      </c>
      <c r="M2941" s="149" t="s">
        <v>44198</v>
      </c>
      <c r="N2941" s="151">
        <v>1</v>
      </c>
      <c r="O2941" s="519">
        <v>20000</v>
      </c>
      <c r="P2941" s="520">
        <v>20000</v>
      </c>
      <c r="Q2941" s="144" t="s">
        <v>12039</v>
      </c>
      <c r="R2941" s="551" t="s">
        <v>44760</v>
      </c>
      <c r="S2941" s="551" t="s">
        <v>38919</v>
      </c>
      <c r="T2941" s="358">
        <v>0</v>
      </c>
    </row>
    <row r="2942" spans="2:20" ht="15" customHeight="1">
      <c r="B2942" s="470" t="s">
        <v>45639</v>
      </c>
      <c r="C2942" s="338" t="s">
        <v>44743</v>
      </c>
      <c r="D2942" s="338" t="s">
        <v>12052</v>
      </c>
      <c r="E2942" s="341" t="s">
        <v>44878</v>
      </c>
      <c r="F2942" s="341" t="s">
        <v>46104</v>
      </c>
      <c r="G2942" s="341" t="s">
        <v>44879</v>
      </c>
      <c r="H2942" s="341" t="s">
        <v>46105</v>
      </c>
      <c r="I2942" s="341" t="s">
        <v>44880</v>
      </c>
      <c r="J2942" s="426"/>
      <c r="K2942" s="426"/>
      <c r="L2942" s="338" t="s">
        <v>45700</v>
      </c>
      <c r="M2942" s="149" t="s">
        <v>44198</v>
      </c>
      <c r="N2942" s="151">
        <v>1</v>
      </c>
      <c r="O2942" s="520">
        <v>413000</v>
      </c>
      <c r="P2942" s="520">
        <v>0</v>
      </c>
      <c r="Q2942" s="148" t="s">
        <v>12040</v>
      </c>
      <c r="R2942" s="345" t="s">
        <v>44882</v>
      </c>
      <c r="S2942" s="555">
        <v>591010000</v>
      </c>
      <c r="T2942" s="345">
        <v>0</v>
      </c>
    </row>
    <row r="2943" spans="2:20" ht="15" customHeight="1">
      <c r="B2943" s="470" t="s">
        <v>46623</v>
      </c>
      <c r="C2943" s="338" t="s">
        <v>44743</v>
      </c>
      <c r="D2943" s="338" t="s">
        <v>12052</v>
      </c>
      <c r="E2943" s="341" t="s">
        <v>44878</v>
      </c>
      <c r="F2943" s="341" t="s">
        <v>46104</v>
      </c>
      <c r="G2943" s="341" t="s">
        <v>44879</v>
      </c>
      <c r="H2943" s="341" t="s">
        <v>46105</v>
      </c>
      <c r="I2943" s="341" t="s">
        <v>44880</v>
      </c>
      <c r="J2943" s="426"/>
      <c r="K2943" s="426"/>
      <c r="L2943" s="338" t="s">
        <v>45700</v>
      </c>
      <c r="M2943" s="149" t="s">
        <v>44198</v>
      </c>
      <c r="N2943" s="151">
        <v>1</v>
      </c>
      <c r="O2943" s="520">
        <v>413000</v>
      </c>
      <c r="P2943" s="520">
        <v>413000</v>
      </c>
      <c r="Q2943" s="144" t="s">
        <v>12039</v>
      </c>
      <c r="R2943" s="345" t="s">
        <v>44882</v>
      </c>
      <c r="S2943" s="555">
        <v>591010000</v>
      </c>
      <c r="T2943" s="345">
        <v>0</v>
      </c>
    </row>
    <row r="2944" spans="2:20" ht="15" customHeight="1">
      <c r="B2944" s="470" t="s">
        <v>45640</v>
      </c>
      <c r="C2944" s="338" t="s">
        <v>44743</v>
      </c>
      <c r="D2944" s="470" t="s">
        <v>12052</v>
      </c>
      <c r="E2944" s="341" t="s">
        <v>44996</v>
      </c>
      <c r="F2944" s="341" t="s">
        <v>44997</v>
      </c>
      <c r="G2944" s="341" t="s">
        <v>44998</v>
      </c>
      <c r="H2944" s="341" t="s">
        <v>44997</v>
      </c>
      <c r="I2944" s="341" t="s">
        <v>44998</v>
      </c>
      <c r="J2944" s="475" t="s">
        <v>44999</v>
      </c>
      <c r="K2944" s="475" t="s">
        <v>45000</v>
      </c>
      <c r="L2944" s="338" t="s">
        <v>45700</v>
      </c>
      <c r="M2944" s="143" t="s">
        <v>44198</v>
      </c>
      <c r="N2944" s="151">
        <v>1</v>
      </c>
      <c r="O2944" s="350">
        <v>100000</v>
      </c>
      <c r="P2944" s="350">
        <v>100000</v>
      </c>
      <c r="Q2944" s="552" t="s">
        <v>12042</v>
      </c>
      <c r="R2944" s="552" t="s">
        <v>43540</v>
      </c>
      <c r="S2944" s="144" t="s">
        <v>38919</v>
      </c>
      <c r="T2944" s="145">
        <v>100</v>
      </c>
    </row>
    <row r="2945" spans="2:20" ht="15" customHeight="1">
      <c r="B2945" s="470" t="s">
        <v>45641</v>
      </c>
      <c r="C2945" s="338" t="s">
        <v>44743</v>
      </c>
      <c r="D2945" s="338" t="s">
        <v>12052</v>
      </c>
      <c r="E2945" s="341" t="s">
        <v>44996</v>
      </c>
      <c r="F2945" s="341" t="s">
        <v>45022</v>
      </c>
      <c r="G2945" s="341" t="s">
        <v>44998</v>
      </c>
      <c r="H2945" s="341" t="s">
        <v>45022</v>
      </c>
      <c r="I2945" s="341" t="s">
        <v>44998</v>
      </c>
      <c r="J2945" s="475" t="s">
        <v>45023</v>
      </c>
      <c r="K2945" s="475" t="s">
        <v>45024</v>
      </c>
      <c r="L2945" s="338" t="s">
        <v>45700</v>
      </c>
      <c r="M2945" s="143" t="s">
        <v>44198</v>
      </c>
      <c r="N2945" s="151">
        <v>1</v>
      </c>
      <c r="O2945" s="347">
        <v>350000</v>
      </c>
      <c r="P2945" s="347">
        <v>350000</v>
      </c>
      <c r="Q2945" s="144" t="s">
        <v>12043</v>
      </c>
      <c r="R2945" s="552" t="s">
        <v>43540</v>
      </c>
      <c r="S2945" s="144" t="s">
        <v>38919</v>
      </c>
      <c r="T2945" s="142">
        <v>0</v>
      </c>
    </row>
    <row r="2946" spans="2:20" ht="15" customHeight="1">
      <c r="B2946" s="470" t="s">
        <v>45642</v>
      </c>
      <c r="C2946" s="338" t="s">
        <v>44743</v>
      </c>
      <c r="D2946" s="338" t="s">
        <v>12052</v>
      </c>
      <c r="E2946" s="475" t="s">
        <v>44301</v>
      </c>
      <c r="F2946" s="341" t="s">
        <v>46106</v>
      </c>
      <c r="G2946" s="475" t="s">
        <v>44302</v>
      </c>
      <c r="H2946" s="341" t="s">
        <v>46106</v>
      </c>
      <c r="I2946" s="475" t="s">
        <v>44302</v>
      </c>
      <c r="J2946" s="475" t="s">
        <v>44303</v>
      </c>
      <c r="K2946" s="475" t="s">
        <v>44304</v>
      </c>
      <c r="L2946" s="338" t="s">
        <v>45700</v>
      </c>
      <c r="M2946" s="143" t="s">
        <v>44198</v>
      </c>
      <c r="N2946" s="151">
        <v>1</v>
      </c>
      <c r="O2946" s="151">
        <f>P2946</f>
        <v>3064000</v>
      </c>
      <c r="P2946" s="347">
        <v>3064000</v>
      </c>
      <c r="Q2946" s="144" t="s">
        <v>44299</v>
      </c>
      <c r="R2946" s="144" t="s">
        <v>44300</v>
      </c>
      <c r="S2946" s="148" t="s">
        <v>38919</v>
      </c>
      <c r="T2946" s="142">
        <v>0</v>
      </c>
    </row>
    <row r="2947" spans="2:20" ht="15" customHeight="1">
      <c r="B2947" s="470" t="s">
        <v>45643</v>
      </c>
      <c r="C2947" s="338" t="s">
        <v>44743</v>
      </c>
      <c r="D2947" s="470" t="s">
        <v>12052</v>
      </c>
      <c r="E2947" s="341" t="s">
        <v>45041</v>
      </c>
      <c r="F2947" s="341" t="s">
        <v>46107</v>
      </c>
      <c r="G2947" s="341" t="s">
        <v>45040</v>
      </c>
      <c r="H2947" s="341" t="s">
        <v>46107</v>
      </c>
      <c r="I2947" s="341" t="s">
        <v>45040</v>
      </c>
      <c r="J2947" s="477" t="s">
        <v>45008</v>
      </c>
      <c r="K2947" s="477" t="s">
        <v>45009</v>
      </c>
      <c r="L2947" s="338" t="s">
        <v>45700</v>
      </c>
      <c r="M2947" s="143" t="s">
        <v>44198</v>
      </c>
      <c r="N2947" s="151">
        <v>1</v>
      </c>
      <c r="O2947" s="350">
        <v>150000</v>
      </c>
      <c r="P2947" s="350">
        <v>150000</v>
      </c>
      <c r="Q2947" s="552" t="s">
        <v>12040</v>
      </c>
      <c r="R2947" s="552" t="s">
        <v>45010</v>
      </c>
      <c r="S2947" s="144" t="s">
        <v>38919</v>
      </c>
      <c r="T2947" s="145">
        <v>0</v>
      </c>
    </row>
    <row r="2948" spans="2:20" ht="15" customHeight="1">
      <c r="B2948" s="470" t="s">
        <v>45644</v>
      </c>
      <c r="C2948" s="338" t="s">
        <v>44743</v>
      </c>
      <c r="D2948" s="338" t="s">
        <v>12052</v>
      </c>
      <c r="E2948" s="341" t="s">
        <v>44196</v>
      </c>
      <c r="F2948" s="341" t="s">
        <v>46108</v>
      </c>
      <c r="G2948" s="341" t="s">
        <v>44197</v>
      </c>
      <c r="H2948" s="409" t="s">
        <v>46108</v>
      </c>
      <c r="I2948" s="409" t="s">
        <v>44197</v>
      </c>
      <c r="J2948" s="479"/>
      <c r="K2948" s="479"/>
      <c r="L2948" s="170" t="s">
        <v>45700</v>
      </c>
      <c r="M2948" s="359" t="s">
        <v>44198</v>
      </c>
      <c r="N2948" s="174">
        <v>1</v>
      </c>
      <c r="O2948" s="174">
        <f>P2948</f>
        <v>75000</v>
      </c>
      <c r="P2948" s="165">
        <v>75000</v>
      </c>
      <c r="Q2948" s="166" t="s">
        <v>12038</v>
      </c>
      <c r="R2948" s="156" t="s">
        <v>44199</v>
      </c>
      <c r="S2948" s="166" t="s">
        <v>38919</v>
      </c>
      <c r="T2948" s="360">
        <v>100</v>
      </c>
    </row>
    <row r="2949" spans="2:20" ht="15" customHeight="1">
      <c r="B2949" s="480" t="s">
        <v>45645</v>
      </c>
      <c r="C2949" s="170" t="s">
        <v>44743</v>
      </c>
      <c r="D2949" s="170" t="s">
        <v>12052</v>
      </c>
      <c r="E2949" s="172" t="s">
        <v>44872</v>
      </c>
      <c r="F2949" s="172" t="s">
        <v>46109</v>
      </c>
      <c r="G2949" s="172" t="s">
        <v>44873</v>
      </c>
      <c r="H2949" s="172" t="s">
        <v>46110</v>
      </c>
      <c r="I2949" s="172" t="s">
        <v>44874</v>
      </c>
      <c r="J2949" s="383"/>
      <c r="K2949" s="383"/>
      <c r="L2949" s="170" t="s">
        <v>45700</v>
      </c>
      <c r="M2949" s="152" t="s">
        <v>44198</v>
      </c>
      <c r="N2949" s="174">
        <v>1</v>
      </c>
      <c r="O2949" s="168">
        <v>25000</v>
      </c>
      <c r="P2949" s="168">
        <v>25000</v>
      </c>
      <c r="Q2949" s="183" t="s">
        <v>12039</v>
      </c>
      <c r="R2949" s="153" t="s">
        <v>44883</v>
      </c>
      <c r="S2949" s="556" t="s">
        <v>38919</v>
      </c>
      <c r="T2949" s="153">
        <v>0</v>
      </c>
    </row>
    <row r="2950" spans="2:20" ht="15" customHeight="1">
      <c r="B2950" s="480" t="s">
        <v>45646</v>
      </c>
      <c r="C2950" s="170" t="s">
        <v>44743</v>
      </c>
      <c r="D2950" s="170" t="s">
        <v>12052</v>
      </c>
      <c r="E2950" s="172" t="s">
        <v>44875</v>
      </c>
      <c r="F2950" s="172" t="s">
        <v>46111</v>
      </c>
      <c r="G2950" s="172" t="s">
        <v>44876</v>
      </c>
      <c r="H2950" s="172" t="s">
        <v>46112</v>
      </c>
      <c r="I2950" s="172" t="s">
        <v>44877</v>
      </c>
      <c r="J2950" s="383"/>
      <c r="K2950" s="383"/>
      <c r="L2950" s="170" t="s">
        <v>45700</v>
      </c>
      <c r="M2950" s="152" t="s">
        <v>44198</v>
      </c>
      <c r="N2950" s="174">
        <v>1</v>
      </c>
      <c r="O2950" s="168">
        <v>177000</v>
      </c>
      <c r="P2950" s="168">
        <v>177000</v>
      </c>
      <c r="Q2950" s="183" t="s">
        <v>12039</v>
      </c>
      <c r="R2950" s="155" t="s">
        <v>44883</v>
      </c>
      <c r="S2950" s="185" t="s">
        <v>38919</v>
      </c>
      <c r="T2950" s="155">
        <v>0</v>
      </c>
    </row>
    <row r="2951" spans="2:20" ht="15" customHeight="1">
      <c r="B2951" s="480" t="s">
        <v>45647</v>
      </c>
      <c r="C2951" s="170" t="s">
        <v>44743</v>
      </c>
      <c r="D2951" s="480" t="s">
        <v>12052</v>
      </c>
      <c r="E2951" s="172" t="s">
        <v>45015</v>
      </c>
      <c r="F2951" s="172" t="s">
        <v>45016</v>
      </c>
      <c r="G2951" s="172" t="s">
        <v>45017</v>
      </c>
      <c r="H2951" s="172" t="s">
        <v>45018</v>
      </c>
      <c r="I2951" s="172" t="s">
        <v>45019</v>
      </c>
      <c r="J2951" s="431" t="s">
        <v>45020</v>
      </c>
      <c r="K2951" s="431" t="s">
        <v>45021</v>
      </c>
      <c r="L2951" s="170" t="s">
        <v>45700</v>
      </c>
      <c r="M2951" s="159" t="s">
        <v>44198</v>
      </c>
      <c r="N2951" s="174">
        <v>1</v>
      </c>
      <c r="O2951" s="368">
        <v>2000000</v>
      </c>
      <c r="P2951" s="368">
        <v>2000000</v>
      </c>
      <c r="Q2951" s="182" t="s">
        <v>12040</v>
      </c>
      <c r="R2951" s="557" t="s">
        <v>44907</v>
      </c>
      <c r="S2951" s="558" t="s">
        <v>38919</v>
      </c>
      <c r="T2951" s="160">
        <v>0</v>
      </c>
    </row>
    <row r="2952" spans="2:20" ht="15" customHeight="1">
      <c r="B2952" s="480" t="s">
        <v>45648</v>
      </c>
      <c r="C2952" s="170" t="s">
        <v>44743</v>
      </c>
      <c r="D2952" s="170" t="s">
        <v>12052</v>
      </c>
      <c r="E2952" s="172" t="s">
        <v>44474</v>
      </c>
      <c r="F2952" s="170" t="s">
        <v>46113</v>
      </c>
      <c r="G2952" s="172" t="s">
        <v>44475</v>
      </c>
      <c r="H2952" s="170" t="s">
        <v>44476</v>
      </c>
      <c r="I2952" s="172" t="s">
        <v>44477</v>
      </c>
      <c r="J2952" s="430" t="s">
        <v>44478</v>
      </c>
      <c r="K2952" s="383" t="s">
        <v>44479</v>
      </c>
      <c r="L2952" s="170" t="s">
        <v>45700</v>
      </c>
      <c r="M2952" s="157" t="s">
        <v>44198</v>
      </c>
      <c r="N2952" s="174">
        <v>1</v>
      </c>
      <c r="O2952" s="174">
        <v>520000</v>
      </c>
      <c r="P2952" s="165">
        <v>520000</v>
      </c>
      <c r="Q2952" s="166" t="s">
        <v>12038</v>
      </c>
      <c r="R2952" s="166" t="s">
        <v>44480</v>
      </c>
      <c r="S2952" s="166" t="s">
        <v>38919</v>
      </c>
      <c r="T2952" s="360">
        <v>100</v>
      </c>
    </row>
    <row r="2953" spans="2:20" ht="15" customHeight="1">
      <c r="B2953" s="480" t="s">
        <v>45670</v>
      </c>
      <c r="C2953" s="170" t="s">
        <v>44743</v>
      </c>
      <c r="D2953" s="170" t="s">
        <v>12052</v>
      </c>
      <c r="E2953" s="172" t="s">
        <v>45033</v>
      </c>
      <c r="F2953" s="172" t="s">
        <v>46114</v>
      </c>
      <c r="G2953" s="172" t="s">
        <v>45035</v>
      </c>
      <c r="H2953" s="172" t="s">
        <v>45034</v>
      </c>
      <c r="I2953" s="172" t="s">
        <v>45035</v>
      </c>
      <c r="J2953" s="430" t="s">
        <v>45036</v>
      </c>
      <c r="K2953" s="430" t="s">
        <v>45037</v>
      </c>
      <c r="L2953" s="170" t="s">
        <v>45700</v>
      </c>
      <c r="M2953" s="159" t="s">
        <v>44198</v>
      </c>
      <c r="N2953" s="174">
        <v>1</v>
      </c>
      <c r="O2953" s="165">
        <v>110000</v>
      </c>
      <c r="P2953" s="165">
        <v>110000</v>
      </c>
      <c r="Q2953" s="166" t="s">
        <v>12045</v>
      </c>
      <c r="R2953" s="182" t="s">
        <v>43759</v>
      </c>
      <c r="S2953" s="183" t="s">
        <v>38919</v>
      </c>
      <c r="T2953" s="161">
        <v>0</v>
      </c>
    </row>
    <row r="2954" spans="2:20" ht="15" customHeight="1">
      <c r="B2954" s="480" t="s">
        <v>45687</v>
      </c>
      <c r="C2954" s="170" t="s">
        <v>44743</v>
      </c>
      <c r="D2954" s="170" t="s">
        <v>12052</v>
      </c>
      <c r="E2954" s="172" t="s">
        <v>44363</v>
      </c>
      <c r="F2954" s="172" t="s">
        <v>44365</v>
      </c>
      <c r="G2954" s="172" t="s">
        <v>44365</v>
      </c>
      <c r="H2954" s="172" t="s">
        <v>44365</v>
      </c>
      <c r="I2954" s="172" t="s">
        <v>44365</v>
      </c>
      <c r="J2954" s="430"/>
      <c r="K2954" s="430"/>
      <c r="L2954" s="170" t="s">
        <v>45700</v>
      </c>
      <c r="M2954" s="157" t="s">
        <v>44198</v>
      </c>
      <c r="N2954" s="174">
        <v>1</v>
      </c>
      <c r="O2954" s="165">
        <v>200000</v>
      </c>
      <c r="P2954" s="165">
        <v>200000</v>
      </c>
      <c r="Q2954" s="166" t="s">
        <v>12038</v>
      </c>
      <c r="R2954" s="182" t="s">
        <v>43759</v>
      </c>
      <c r="S2954" s="183" t="s">
        <v>38919</v>
      </c>
      <c r="T2954" s="161">
        <v>100</v>
      </c>
    </row>
    <row r="2955" spans="2:20" ht="15" customHeight="1">
      <c r="B2955" s="480" t="s">
        <v>45696</v>
      </c>
      <c r="C2955" s="170" t="s">
        <v>44743</v>
      </c>
      <c r="D2955" s="170" t="s">
        <v>12052</v>
      </c>
      <c r="E2955" s="481" t="s">
        <v>45697</v>
      </c>
      <c r="F2955" s="172" t="s">
        <v>45698</v>
      </c>
      <c r="G2955" s="172" t="s">
        <v>45699</v>
      </c>
      <c r="H2955" s="172" t="s">
        <v>45698</v>
      </c>
      <c r="I2955" s="172" t="s">
        <v>45699</v>
      </c>
      <c r="J2955" s="430"/>
      <c r="K2955" s="430"/>
      <c r="L2955" s="170" t="s">
        <v>45700</v>
      </c>
      <c r="M2955" s="157" t="s">
        <v>44198</v>
      </c>
      <c r="N2955" s="174">
        <v>1</v>
      </c>
      <c r="O2955" s="165">
        <v>340000</v>
      </c>
      <c r="P2955" s="165">
        <v>340000</v>
      </c>
      <c r="Q2955" s="166" t="s">
        <v>12038</v>
      </c>
      <c r="R2955" s="166" t="s">
        <v>45701</v>
      </c>
      <c r="S2955" s="183" t="s">
        <v>38919</v>
      </c>
      <c r="T2955" s="161">
        <v>0</v>
      </c>
    </row>
    <row r="2956" spans="2:20" ht="15" customHeight="1">
      <c r="B2956" s="480" t="s">
        <v>46208</v>
      </c>
      <c r="C2956" s="170" t="s">
        <v>44743</v>
      </c>
      <c r="D2956" s="383" t="s">
        <v>12052</v>
      </c>
      <c r="E2956" s="172" t="s">
        <v>46209</v>
      </c>
      <c r="F2956" s="172" t="s">
        <v>46210</v>
      </c>
      <c r="G2956" s="172" t="s">
        <v>46211</v>
      </c>
      <c r="H2956" s="172" t="s">
        <v>46210</v>
      </c>
      <c r="I2956" s="172" t="s">
        <v>46211</v>
      </c>
      <c r="J2956" s="430" t="s">
        <v>46212</v>
      </c>
      <c r="K2956" s="430" t="s">
        <v>46213</v>
      </c>
      <c r="L2956" s="170" t="s">
        <v>45700</v>
      </c>
      <c r="M2956" s="158" t="s">
        <v>44198</v>
      </c>
      <c r="N2956" s="175">
        <v>1</v>
      </c>
      <c r="O2956" s="175">
        <v>649600</v>
      </c>
      <c r="P2956" s="165">
        <f t="shared" ref="P2956:P2958" si="69">IFERROR(N2956*O2956,0)</f>
        <v>649600</v>
      </c>
      <c r="Q2956" s="166" t="s">
        <v>12038</v>
      </c>
      <c r="R2956" s="162" t="s">
        <v>46214</v>
      </c>
      <c r="S2956" s="193">
        <v>591010000</v>
      </c>
      <c r="T2956" s="362">
        <v>0</v>
      </c>
    </row>
    <row r="2957" spans="2:20" ht="15" customHeight="1">
      <c r="B2957" s="480" t="s">
        <v>46215</v>
      </c>
      <c r="C2957" s="170" t="s">
        <v>44743</v>
      </c>
      <c r="D2957" s="383" t="s">
        <v>12052</v>
      </c>
      <c r="E2957" s="172" t="s">
        <v>46209</v>
      </c>
      <c r="F2957" s="172" t="s">
        <v>46210</v>
      </c>
      <c r="G2957" s="172" t="s">
        <v>46211</v>
      </c>
      <c r="H2957" s="172" t="s">
        <v>46210</v>
      </c>
      <c r="I2957" s="172" t="s">
        <v>46211</v>
      </c>
      <c r="J2957" s="430" t="s">
        <v>46216</v>
      </c>
      <c r="K2957" s="430" t="s">
        <v>46217</v>
      </c>
      <c r="L2957" s="170" t="s">
        <v>45700</v>
      </c>
      <c r="M2957" s="158" t="s">
        <v>44198</v>
      </c>
      <c r="N2957" s="175">
        <v>1</v>
      </c>
      <c r="O2957" s="175">
        <v>649600</v>
      </c>
      <c r="P2957" s="165">
        <f t="shared" si="69"/>
        <v>649600</v>
      </c>
      <c r="Q2957" s="166" t="s">
        <v>12038</v>
      </c>
      <c r="R2957" s="559" t="s">
        <v>46214</v>
      </c>
      <c r="S2957" s="560">
        <v>591010000</v>
      </c>
      <c r="T2957" s="363">
        <v>0</v>
      </c>
    </row>
    <row r="2958" spans="2:20" ht="15" customHeight="1">
      <c r="B2958" s="480" t="s">
        <v>46218</v>
      </c>
      <c r="C2958" s="170" t="s">
        <v>44743</v>
      </c>
      <c r="D2958" s="383" t="s">
        <v>12052</v>
      </c>
      <c r="E2958" s="383" t="s">
        <v>46219</v>
      </c>
      <c r="F2958" s="383" t="s">
        <v>46220</v>
      </c>
      <c r="G2958" s="383" t="s">
        <v>46221</v>
      </c>
      <c r="H2958" s="383" t="s">
        <v>46222</v>
      </c>
      <c r="I2958" s="383" t="s">
        <v>46223</v>
      </c>
      <c r="J2958" s="383" t="s">
        <v>46224</v>
      </c>
      <c r="K2958" s="431" t="s">
        <v>46624</v>
      </c>
      <c r="L2958" s="170" t="s">
        <v>45700</v>
      </c>
      <c r="M2958" s="158" t="s">
        <v>44198</v>
      </c>
      <c r="N2958" s="364">
        <v>1</v>
      </c>
      <c r="O2958" s="168">
        <v>210000</v>
      </c>
      <c r="P2958" s="165">
        <f t="shared" si="69"/>
        <v>210000</v>
      </c>
      <c r="Q2958" s="183" t="s">
        <v>12039</v>
      </c>
      <c r="R2958" s="155" t="s">
        <v>44300</v>
      </c>
      <c r="S2958" s="155">
        <v>591010000</v>
      </c>
      <c r="T2958" s="155">
        <v>0</v>
      </c>
    </row>
    <row r="2959" spans="2:20" ht="15" customHeight="1">
      <c r="B2959" s="480" t="s">
        <v>46625</v>
      </c>
      <c r="C2959" s="170" t="s">
        <v>44743</v>
      </c>
      <c r="D2959" s="170" t="s">
        <v>12052</v>
      </c>
      <c r="E2959" s="170" t="s">
        <v>46626</v>
      </c>
      <c r="F2959" s="170" t="s">
        <v>46627</v>
      </c>
      <c r="G2959" s="170" t="s">
        <v>46628</v>
      </c>
      <c r="H2959" s="170" t="s">
        <v>46629</v>
      </c>
      <c r="I2959" s="170" t="s">
        <v>46628</v>
      </c>
      <c r="J2959" s="170"/>
      <c r="K2959" s="170"/>
      <c r="L2959" s="170" t="s">
        <v>45700</v>
      </c>
      <c r="M2959" s="359" t="s">
        <v>44198</v>
      </c>
      <c r="N2959" s="365">
        <v>1</v>
      </c>
      <c r="O2959" s="165">
        <v>80000</v>
      </c>
      <c r="P2959" s="174">
        <v>80000</v>
      </c>
      <c r="Q2959" s="166" t="s">
        <v>12038</v>
      </c>
      <c r="R2959" s="182" t="s">
        <v>46630</v>
      </c>
      <c r="S2959" s="193">
        <v>591010000</v>
      </c>
      <c r="T2959" s="194">
        <v>0</v>
      </c>
    </row>
    <row r="2960" spans="2:20" ht="15" customHeight="1">
      <c r="B2960" s="480" t="s">
        <v>47436</v>
      </c>
      <c r="C2960" s="170" t="s">
        <v>44743</v>
      </c>
      <c r="D2960" s="170" t="s">
        <v>12052</v>
      </c>
      <c r="E2960" s="482" t="s">
        <v>47437</v>
      </c>
      <c r="F2960" s="483" t="s">
        <v>47438</v>
      </c>
      <c r="G2960" s="483" t="s">
        <v>47439</v>
      </c>
      <c r="H2960" s="484" t="s">
        <v>47438</v>
      </c>
      <c r="I2960" s="483" t="s">
        <v>47439</v>
      </c>
      <c r="J2960" s="484"/>
      <c r="K2960" s="485"/>
      <c r="L2960" s="170" t="s">
        <v>45700</v>
      </c>
      <c r="M2960" s="359" t="s">
        <v>44198</v>
      </c>
      <c r="N2960" s="174">
        <v>1</v>
      </c>
      <c r="O2960" s="174">
        <v>61000</v>
      </c>
      <c r="P2960" s="165">
        <f>N2960*O2960</f>
        <v>61000</v>
      </c>
      <c r="Q2960" s="166" t="s">
        <v>12039</v>
      </c>
      <c r="R2960" s="166" t="s">
        <v>47440</v>
      </c>
      <c r="S2960" s="166" t="s">
        <v>38919</v>
      </c>
      <c r="T2960" s="366">
        <v>100</v>
      </c>
    </row>
    <row r="2961" spans="2:20" ht="15" customHeight="1">
      <c r="B2961" s="480" t="s">
        <v>48102</v>
      </c>
      <c r="C2961" s="170" t="s">
        <v>44743</v>
      </c>
      <c r="D2961" s="480" t="s">
        <v>12052</v>
      </c>
      <c r="E2961" s="172" t="s">
        <v>48103</v>
      </c>
      <c r="F2961" s="172" t="s">
        <v>48104</v>
      </c>
      <c r="G2961" s="172" t="s">
        <v>48105</v>
      </c>
      <c r="H2961" s="172" t="s">
        <v>48106</v>
      </c>
      <c r="I2961" s="172" t="s">
        <v>48107</v>
      </c>
      <c r="J2961" s="430"/>
      <c r="K2961" s="430"/>
      <c r="L2961" s="170" t="s">
        <v>45700</v>
      </c>
      <c r="M2961" s="359" t="s">
        <v>44198</v>
      </c>
      <c r="N2961" s="367">
        <v>1</v>
      </c>
      <c r="O2961" s="164">
        <v>85000</v>
      </c>
      <c r="P2961" s="368">
        <f t="shared" ref="P2961:P2966" si="70">IFERROR(N2961*O2961,0)</f>
        <v>85000</v>
      </c>
      <c r="Q2961" s="161" t="s">
        <v>12040</v>
      </c>
      <c r="R2961" s="161" t="s">
        <v>47258</v>
      </c>
      <c r="S2961" s="166" t="s">
        <v>38919</v>
      </c>
      <c r="T2961" s="156">
        <v>100</v>
      </c>
    </row>
    <row r="2962" spans="2:20" ht="15" customHeight="1">
      <c r="B2962" s="480" t="s">
        <v>48108</v>
      </c>
      <c r="C2962" s="170" t="s">
        <v>44743</v>
      </c>
      <c r="D2962" s="480" t="s">
        <v>12052</v>
      </c>
      <c r="E2962" s="172" t="s">
        <v>48109</v>
      </c>
      <c r="F2962" s="172" t="s">
        <v>48110</v>
      </c>
      <c r="G2962" s="172" t="s">
        <v>48111</v>
      </c>
      <c r="H2962" s="172" t="s">
        <v>48112</v>
      </c>
      <c r="I2962" s="172" t="s">
        <v>48111</v>
      </c>
      <c r="J2962" s="430" t="s">
        <v>48113</v>
      </c>
      <c r="K2962" s="430" t="s">
        <v>48114</v>
      </c>
      <c r="L2962" s="170" t="s">
        <v>45700</v>
      </c>
      <c r="M2962" s="359" t="s">
        <v>44198</v>
      </c>
      <c r="N2962" s="164">
        <v>1</v>
      </c>
      <c r="O2962" s="164">
        <v>8000</v>
      </c>
      <c r="P2962" s="368">
        <f t="shared" si="70"/>
        <v>8000</v>
      </c>
      <c r="Q2962" s="161" t="s">
        <v>12040</v>
      </c>
      <c r="R2962" s="161" t="s">
        <v>47258</v>
      </c>
      <c r="S2962" s="166" t="s">
        <v>38919</v>
      </c>
      <c r="T2962" s="156">
        <v>100</v>
      </c>
    </row>
    <row r="2963" spans="2:20" ht="15" customHeight="1">
      <c r="B2963" s="480" t="s">
        <v>48496</v>
      </c>
      <c r="C2963" s="170" t="s">
        <v>44743</v>
      </c>
      <c r="D2963" s="480" t="s">
        <v>12052</v>
      </c>
      <c r="E2963" s="172" t="s">
        <v>45697</v>
      </c>
      <c r="F2963" s="383" t="s">
        <v>48497</v>
      </c>
      <c r="G2963" s="383" t="s">
        <v>45699</v>
      </c>
      <c r="H2963" s="383" t="s">
        <v>48497</v>
      </c>
      <c r="I2963" s="172" t="s">
        <v>45699</v>
      </c>
      <c r="J2963" s="383" t="s">
        <v>48498</v>
      </c>
      <c r="K2963" s="383" t="s">
        <v>48499</v>
      </c>
      <c r="L2963" s="170" t="s">
        <v>45700</v>
      </c>
      <c r="M2963" s="152" t="s">
        <v>44198</v>
      </c>
      <c r="N2963" s="168">
        <v>1</v>
      </c>
      <c r="O2963" s="369">
        <v>1000000</v>
      </c>
      <c r="P2963" s="370">
        <f t="shared" si="70"/>
        <v>1000000</v>
      </c>
      <c r="Q2963" s="166" t="s">
        <v>47430</v>
      </c>
      <c r="R2963" s="371" t="s">
        <v>48500</v>
      </c>
      <c r="S2963" s="183">
        <v>551010000</v>
      </c>
      <c r="T2963" s="371">
        <v>0</v>
      </c>
    </row>
    <row r="2964" spans="2:20" ht="15" customHeight="1">
      <c r="B2964" s="480" t="s">
        <v>48501</v>
      </c>
      <c r="C2964" s="170" t="s">
        <v>44743</v>
      </c>
      <c r="D2964" s="480" t="s">
        <v>12052</v>
      </c>
      <c r="E2964" s="172" t="s">
        <v>45697</v>
      </c>
      <c r="F2964" s="383" t="s">
        <v>48497</v>
      </c>
      <c r="G2964" s="383" t="s">
        <v>45699</v>
      </c>
      <c r="H2964" s="383" t="s">
        <v>48497</v>
      </c>
      <c r="I2964" s="172" t="s">
        <v>45699</v>
      </c>
      <c r="J2964" s="383" t="s">
        <v>48502</v>
      </c>
      <c r="K2964" s="383" t="s">
        <v>48503</v>
      </c>
      <c r="L2964" s="170" t="s">
        <v>45700</v>
      </c>
      <c r="M2964" s="152" t="s">
        <v>44198</v>
      </c>
      <c r="N2964" s="168">
        <v>1</v>
      </c>
      <c r="O2964" s="369">
        <v>295000</v>
      </c>
      <c r="P2964" s="370">
        <f t="shared" si="70"/>
        <v>295000</v>
      </c>
      <c r="Q2964" s="182" t="s">
        <v>12041</v>
      </c>
      <c r="R2964" s="371" t="s">
        <v>48500</v>
      </c>
      <c r="S2964" s="183">
        <v>591010000</v>
      </c>
      <c r="T2964" s="371">
        <v>0</v>
      </c>
    </row>
    <row r="2965" spans="2:20" ht="15" customHeight="1">
      <c r="B2965" s="480" t="s">
        <v>48504</v>
      </c>
      <c r="C2965" s="170" t="s">
        <v>44743</v>
      </c>
      <c r="D2965" s="480" t="s">
        <v>12052</v>
      </c>
      <c r="E2965" s="172" t="s">
        <v>45697</v>
      </c>
      <c r="F2965" s="383" t="s">
        <v>48497</v>
      </c>
      <c r="G2965" s="383" t="s">
        <v>45699</v>
      </c>
      <c r="H2965" s="383" t="s">
        <v>48497</v>
      </c>
      <c r="I2965" s="172" t="s">
        <v>45699</v>
      </c>
      <c r="J2965" s="383" t="s">
        <v>48505</v>
      </c>
      <c r="K2965" s="383" t="s">
        <v>48506</v>
      </c>
      <c r="L2965" s="170" t="s">
        <v>45700</v>
      </c>
      <c r="M2965" s="152" t="s">
        <v>44198</v>
      </c>
      <c r="N2965" s="168">
        <v>1</v>
      </c>
      <c r="O2965" s="369">
        <v>200000</v>
      </c>
      <c r="P2965" s="370">
        <f t="shared" si="70"/>
        <v>200000</v>
      </c>
      <c r="Q2965" s="182" t="s">
        <v>12041</v>
      </c>
      <c r="R2965" s="371" t="s">
        <v>48500</v>
      </c>
      <c r="S2965" s="183">
        <v>750000000</v>
      </c>
      <c r="T2965" s="371">
        <v>0</v>
      </c>
    </row>
    <row r="2966" spans="2:20" ht="15" customHeight="1">
      <c r="B2966" s="480" t="s">
        <v>48905</v>
      </c>
      <c r="C2966" s="170" t="s">
        <v>44743</v>
      </c>
      <c r="D2966" s="170" t="s">
        <v>12052</v>
      </c>
      <c r="E2966" s="172" t="s">
        <v>48906</v>
      </c>
      <c r="F2966" s="173" t="s">
        <v>48907</v>
      </c>
      <c r="G2966" s="173" t="s">
        <v>48908</v>
      </c>
      <c r="H2966" s="173" t="s">
        <v>48909</v>
      </c>
      <c r="I2966" s="173" t="s">
        <v>48909</v>
      </c>
      <c r="J2966" s="170"/>
      <c r="K2966" s="170"/>
      <c r="L2966" s="170" t="s">
        <v>45700</v>
      </c>
      <c r="M2966" s="359" t="s">
        <v>44198</v>
      </c>
      <c r="N2966" s="174">
        <v>1</v>
      </c>
      <c r="O2966" s="372">
        <v>200000</v>
      </c>
      <c r="P2966" s="370">
        <f t="shared" si="70"/>
        <v>200000</v>
      </c>
      <c r="Q2966" s="166" t="s">
        <v>12040</v>
      </c>
      <c r="R2966" s="166" t="s">
        <v>48910</v>
      </c>
      <c r="S2966" s="193">
        <v>591010000</v>
      </c>
      <c r="T2966" s="194">
        <v>0</v>
      </c>
    </row>
    <row r="2967" spans="2:20" ht="15" customHeight="1">
      <c r="B2967" s="480" t="s">
        <v>49135</v>
      </c>
      <c r="C2967" s="170" t="s">
        <v>44743</v>
      </c>
      <c r="D2967" s="170" t="s">
        <v>12052</v>
      </c>
      <c r="E2967" s="172" t="s">
        <v>49136</v>
      </c>
      <c r="F2967" s="383" t="s">
        <v>49137</v>
      </c>
      <c r="G2967" s="172" t="s">
        <v>49138</v>
      </c>
      <c r="H2967" s="383" t="s">
        <v>49137</v>
      </c>
      <c r="I2967" s="172" t="s">
        <v>49138</v>
      </c>
      <c r="J2967" s="383" t="s">
        <v>49139</v>
      </c>
      <c r="K2967" s="383" t="s">
        <v>49139</v>
      </c>
      <c r="L2967" s="170" t="s">
        <v>45700</v>
      </c>
      <c r="M2967" s="359" t="s">
        <v>44198</v>
      </c>
      <c r="N2967" s="174">
        <v>1</v>
      </c>
      <c r="O2967" s="164">
        <v>1669642.86</v>
      </c>
      <c r="P2967" s="165">
        <f>IFERROR(N2967*O2967,0)</f>
        <v>1669642.86</v>
      </c>
      <c r="Q2967" s="166" t="s">
        <v>49052</v>
      </c>
      <c r="R2967" s="166" t="s">
        <v>46158</v>
      </c>
      <c r="S2967" s="193">
        <v>591010000</v>
      </c>
      <c r="T2967" s="194">
        <v>100</v>
      </c>
    </row>
    <row r="2968" spans="2:20" ht="15" customHeight="1">
      <c r="B2968" s="480" t="s">
        <v>49140</v>
      </c>
      <c r="C2968" s="170" t="s">
        <v>44743</v>
      </c>
      <c r="D2968" s="170" t="s">
        <v>12052</v>
      </c>
      <c r="E2968" s="172" t="s">
        <v>44987</v>
      </c>
      <c r="F2968" s="383" t="s">
        <v>44293</v>
      </c>
      <c r="G2968" s="172" t="s">
        <v>44294</v>
      </c>
      <c r="H2968" s="383" t="s">
        <v>44989</v>
      </c>
      <c r="I2968" s="172" t="s">
        <v>44990</v>
      </c>
      <c r="J2968" s="383" t="s">
        <v>49141</v>
      </c>
      <c r="K2968" s="383" t="s">
        <v>49142</v>
      </c>
      <c r="L2968" s="383" t="s">
        <v>46142</v>
      </c>
      <c r="M2968" s="359" t="s">
        <v>44198</v>
      </c>
      <c r="N2968" s="174">
        <v>1</v>
      </c>
      <c r="O2968" s="164">
        <v>2000000</v>
      </c>
      <c r="P2968" s="165">
        <f>IFERROR(N2968*O2968,0)</f>
        <v>2000000</v>
      </c>
      <c r="Q2968" s="166" t="s">
        <v>49052</v>
      </c>
      <c r="R2968" s="166" t="s">
        <v>43915</v>
      </c>
      <c r="S2968" s="193">
        <v>591010000</v>
      </c>
      <c r="T2968" s="194">
        <v>100</v>
      </c>
    </row>
    <row r="2969" spans="2:20" ht="15" customHeight="1">
      <c r="B2969" s="480" t="s">
        <v>50121</v>
      </c>
      <c r="C2969" s="170" t="s">
        <v>44743</v>
      </c>
      <c r="D2969" s="383" t="s">
        <v>12052</v>
      </c>
      <c r="E2969" s="172" t="s">
        <v>50122</v>
      </c>
      <c r="F2969" s="383" t="s">
        <v>50123</v>
      </c>
      <c r="G2969" s="172" t="s">
        <v>50124</v>
      </c>
      <c r="H2969" s="383" t="s">
        <v>50123</v>
      </c>
      <c r="I2969" s="172" t="s">
        <v>50124</v>
      </c>
      <c r="J2969" s="383" t="s">
        <v>50125</v>
      </c>
      <c r="K2969" s="383" t="s">
        <v>50126</v>
      </c>
      <c r="L2969" s="170" t="s">
        <v>45700</v>
      </c>
      <c r="M2969" s="152" t="s">
        <v>44198</v>
      </c>
      <c r="N2969" s="164">
        <v>1</v>
      </c>
      <c r="O2969" s="164">
        <v>160000</v>
      </c>
      <c r="P2969" s="165">
        <f t="shared" ref="P2969:P2978" si="71">IFERROR(N2969*O2969,0)</f>
        <v>160000</v>
      </c>
      <c r="Q2969" s="166" t="s">
        <v>12041</v>
      </c>
      <c r="R2969" s="183" t="s">
        <v>46557</v>
      </c>
      <c r="S2969" s="183">
        <v>591010000</v>
      </c>
      <c r="T2969" s="183">
        <v>0</v>
      </c>
    </row>
    <row r="2970" spans="2:20" ht="15" customHeight="1">
      <c r="B2970" s="480" t="s">
        <v>50127</v>
      </c>
      <c r="C2970" s="170" t="s">
        <v>44743</v>
      </c>
      <c r="D2970" s="383" t="s">
        <v>12052</v>
      </c>
      <c r="E2970" s="172" t="s">
        <v>50128</v>
      </c>
      <c r="F2970" s="172" t="s">
        <v>50129</v>
      </c>
      <c r="G2970" s="172" t="s">
        <v>50130</v>
      </c>
      <c r="H2970" s="172" t="s">
        <v>50129</v>
      </c>
      <c r="I2970" s="172" t="s">
        <v>50130</v>
      </c>
      <c r="J2970" s="486" t="s">
        <v>50131</v>
      </c>
      <c r="K2970" s="486" t="s">
        <v>50132</v>
      </c>
      <c r="L2970" s="170" t="s">
        <v>45700</v>
      </c>
      <c r="M2970" s="152" t="s">
        <v>44198</v>
      </c>
      <c r="N2970" s="164">
        <v>1</v>
      </c>
      <c r="O2970" s="164">
        <v>550000</v>
      </c>
      <c r="P2970" s="165">
        <f t="shared" si="71"/>
        <v>550000</v>
      </c>
      <c r="Q2970" s="166" t="s">
        <v>12041</v>
      </c>
      <c r="R2970" s="167" t="s">
        <v>43915</v>
      </c>
      <c r="S2970" s="155">
        <v>591010000</v>
      </c>
      <c r="T2970" s="155">
        <v>50</v>
      </c>
    </row>
    <row r="2971" spans="2:20" ht="15" customHeight="1">
      <c r="B2971" s="480" t="s">
        <v>50555</v>
      </c>
      <c r="C2971" s="170" t="s">
        <v>44743</v>
      </c>
      <c r="D2971" s="383" t="s">
        <v>12052</v>
      </c>
      <c r="E2971" s="172" t="s">
        <v>45697</v>
      </c>
      <c r="F2971" s="383" t="s">
        <v>48497</v>
      </c>
      <c r="G2971" s="383" t="s">
        <v>45699</v>
      </c>
      <c r="H2971" s="383" t="s">
        <v>48497</v>
      </c>
      <c r="I2971" s="172" t="s">
        <v>45699</v>
      </c>
      <c r="J2971" s="383" t="s">
        <v>50556</v>
      </c>
      <c r="K2971" s="383" t="s">
        <v>50557</v>
      </c>
      <c r="L2971" s="170" t="s">
        <v>45700</v>
      </c>
      <c r="M2971" s="152" t="s">
        <v>44198</v>
      </c>
      <c r="N2971" s="164">
        <v>1</v>
      </c>
      <c r="O2971" s="164">
        <v>400000</v>
      </c>
      <c r="P2971" s="165">
        <f t="shared" si="71"/>
        <v>400000</v>
      </c>
      <c r="Q2971" s="166" t="s">
        <v>12041</v>
      </c>
      <c r="R2971" s="167" t="s">
        <v>49013</v>
      </c>
      <c r="S2971" s="155">
        <v>751000000</v>
      </c>
      <c r="T2971" s="155">
        <v>0</v>
      </c>
    </row>
    <row r="2972" spans="2:20" ht="15" customHeight="1">
      <c r="B2972" s="480" t="s">
        <v>50558</v>
      </c>
      <c r="C2972" s="170" t="s">
        <v>44743</v>
      </c>
      <c r="D2972" s="383" t="s">
        <v>12052</v>
      </c>
      <c r="E2972" s="172" t="s">
        <v>45697</v>
      </c>
      <c r="F2972" s="383" t="s">
        <v>48497</v>
      </c>
      <c r="G2972" s="383" t="s">
        <v>45699</v>
      </c>
      <c r="H2972" s="383" t="s">
        <v>48497</v>
      </c>
      <c r="I2972" s="172" t="s">
        <v>45699</v>
      </c>
      <c r="J2972" s="383" t="s">
        <v>50559</v>
      </c>
      <c r="K2972" s="383" t="s">
        <v>50560</v>
      </c>
      <c r="L2972" s="170" t="s">
        <v>45700</v>
      </c>
      <c r="M2972" s="152" t="s">
        <v>44198</v>
      </c>
      <c r="N2972" s="164">
        <v>1</v>
      </c>
      <c r="O2972" s="164">
        <v>420000</v>
      </c>
      <c r="P2972" s="165">
        <f t="shared" si="71"/>
        <v>420000</v>
      </c>
      <c r="Q2972" s="166" t="s">
        <v>12041</v>
      </c>
      <c r="R2972" s="167" t="s">
        <v>49013</v>
      </c>
      <c r="S2972" s="155">
        <v>351010000</v>
      </c>
      <c r="T2972" s="155">
        <v>100</v>
      </c>
    </row>
    <row r="2973" spans="2:20" ht="15" customHeight="1">
      <c r="B2973" s="480" t="s">
        <v>50561</v>
      </c>
      <c r="C2973" s="383" t="s">
        <v>44743</v>
      </c>
      <c r="D2973" s="383" t="s">
        <v>12052</v>
      </c>
      <c r="E2973" s="383" t="s">
        <v>50562</v>
      </c>
      <c r="F2973" s="383" t="s">
        <v>50563</v>
      </c>
      <c r="G2973" s="383" t="s">
        <v>50564</v>
      </c>
      <c r="H2973" s="383" t="s">
        <v>50565</v>
      </c>
      <c r="I2973" s="383" t="s">
        <v>50566</v>
      </c>
      <c r="J2973" s="383" t="s">
        <v>50567</v>
      </c>
      <c r="K2973" s="383" t="s">
        <v>50568</v>
      </c>
      <c r="L2973" s="383" t="s">
        <v>45700</v>
      </c>
      <c r="M2973" s="154" t="s">
        <v>44198</v>
      </c>
      <c r="N2973" s="364">
        <v>1</v>
      </c>
      <c r="O2973" s="364">
        <v>4300000</v>
      </c>
      <c r="P2973" s="165">
        <f t="shared" si="71"/>
        <v>4300000</v>
      </c>
      <c r="Q2973" s="155" t="s">
        <v>12041</v>
      </c>
      <c r="R2973" s="155" t="s">
        <v>43872</v>
      </c>
      <c r="S2973" s="155">
        <v>591010000</v>
      </c>
      <c r="T2973" s="155">
        <v>70</v>
      </c>
    </row>
    <row r="2974" spans="2:20" ht="15" customHeight="1">
      <c r="B2974" s="480" t="s">
        <v>50569</v>
      </c>
      <c r="C2974" s="383" t="s">
        <v>44743</v>
      </c>
      <c r="D2974" s="383" t="s">
        <v>12052</v>
      </c>
      <c r="E2974" s="383" t="s">
        <v>50570</v>
      </c>
      <c r="F2974" s="383" t="s">
        <v>50571</v>
      </c>
      <c r="G2974" s="383" t="s">
        <v>50572</v>
      </c>
      <c r="H2974" s="383" t="s">
        <v>50571</v>
      </c>
      <c r="I2974" s="383" t="s">
        <v>50572</v>
      </c>
      <c r="J2974" s="383" t="s">
        <v>50573</v>
      </c>
      <c r="K2974" s="383" t="s">
        <v>50574</v>
      </c>
      <c r="L2974" s="383" t="s">
        <v>45700</v>
      </c>
      <c r="M2974" s="154" t="s">
        <v>44198</v>
      </c>
      <c r="N2974" s="364">
        <v>1</v>
      </c>
      <c r="O2974" s="364">
        <v>4300000</v>
      </c>
      <c r="P2974" s="165">
        <f t="shared" si="71"/>
        <v>4300000</v>
      </c>
      <c r="Q2974" s="155" t="s">
        <v>12041</v>
      </c>
      <c r="R2974" s="155" t="s">
        <v>50575</v>
      </c>
      <c r="S2974" s="155">
        <v>591010000</v>
      </c>
      <c r="T2974" s="155">
        <v>70</v>
      </c>
    </row>
    <row r="2975" spans="2:20" ht="15" customHeight="1">
      <c r="B2975" s="480" t="s">
        <v>50576</v>
      </c>
      <c r="C2975" s="383" t="s">
        <v>44743</v>
      </c>
      <c r="D2975" s="383" t="s">
        <v>12052</v>
      </c>
      <c r="E2975" s="172" t="s">
        <v>44878</v>
      </c>
      <c r="F2975" s="172" t="s">
        <v>44879</v>
      </c>
      <c r="G2975" s="172" t="s">
        <v>44879</v>
      </c>
      <c r="H2975" s="172" t="s">
        <v>44880</v>
      </c>
      <c r="I2975" s="172" t="s">
        <v>44880</v>
      </c>
      <c r="J2975" s="487"/>
      <c r="K2975" s="487"/>
      <c r="L2975" s="383" t="s">
        <v>45700</v>
      </c>
      <c r="M2975" s="122" t="s">
        <v>44198</v>
      </c>
      <c r="N2975" s="373">
        <v>1</v>
      </c>
      <c r="O2975" s="373">
        <v>900000</v>
      </c>
      <c r="P2975" s="368">
        <f t="shared" si="71"/>
        <v>900000</v>
      </c>
      <c r="Q2975" s="155" t="s">
        <v>12041</v>
      </c>
      <c r="R2975" s="155" t="s">
        <v>46758</v>
      </c>
      <c r="S2975" s="155">
        <v>591010000</v>
      </c>
      <c r="T2975" s="155">
        <v>0</v>
      </c>
    </row>
    <row r="2976" spans="2:20" ht="15" customHeight="1">
      <c r="B2976" s="170" t="s">
        <v>52578</v>
      </c>
      <c r="C2976" s="170" t="s">
        <v>44743</v>
      </c>
      <c r="D2976" s="170" t="s">
        <v>12052</v>
      </c>
      <c r="E2976" s="172" t="s">
        <v>52579</v>
      </c>
      <c r="F2976" s="431" t="s">
        <v>52580</v>
      </c>
      <c r="G2976" s="172" t="s">
        <v>52581</v>
      </c>
      <c r="H2976" s="432" t="s">
        <v>52582</v>
      </c>
      <c r="I2976" s="172" t="s">
        <v>52583</v>
      </c>
      <c r="J2976" s="431" t="s">
        <v>52580</v>
      </c>
      <c r="K2976" s="430" t="s">
        <v>52581</v>
      </c>
      <c r="L2976" s="170" t="s">
        <v>45700</v>
      </c>
      <c r="M2976" s="163" t="s">
        <v>44198</v>
      </c>
      <c r="N2976" s="375">
        <v>1</v>
      </c>
      <c r="O2976" s="175">
        <v>58395</v>
      </c>
      <c r="P2976" s="175">
        <f t="shared" si="71"/>
        <v>58395</v>
      </c>
      <c r="Q2976" s="561" t="s">
        <v>12042</v>
      </c>
      <c r="R2976" s="166" t="s">
        <v>52584</v>
      </c>
      <c r="S2976" s="376" t="s">
        <v>38919</v>
      </c>
      <c r="T2976" s="377">
        <v>0</v>
      </c>
    </row>
    <row r="2977" spans="2:20" ht="15" customHeight="1">
      <c r="B2977" s="170" t="s">
        <v>52585</v>
      </c>
      <c r="C2977" s="170" t="s">
        <v>44743</v>
      </c>
      <c r="D2977" s="170" t="s">
        <v>12052</v>
      </c>
      <c r="E2977" s="172" t="s">
        <v>52586</v>
      </c>
      <c r="F2977" s="172" t="s">
        <v>52587</v>
      </c>
      <c r="G2977" s="173" t="s">
        <v>52588</v>
      </c>
      <c r="H2977" s="172" t="s">
        <v>52589</v>
      </c>
      <c r="I2977" s="173" t="s">
        <v>52590</v>
      </c>
      <c r="J2977" s="383" t="s">
        <v>52591</v>
      </c>
      <c r="K2977" s="173" t="s">
        <v>52592</v>
      </c>
      <c r="L2977" s="170" t="s">
        <v>45700</v>
      </c>
      <c r="M2977" s="163" t="s">
        <v>44198</v>
      </c>
      <c r="N2977" s="375">
        <v>1</v>
      </c>
      <c r="O2977" s="378">
        <v>11000</v>
      </c>
      <c r="P2977" s="169">
        <f t="shared" si="71"/>
        <v>11000</v>
      </c>
      <c r="Q2977" s="176" t="s">
        <v>12042</v>
      </c>
      <c r="R2977" s="176" t="s">
        <v>47369</v>
      </c>
      <c r="S2977" s="177">
        <v>591010000</v>
      </c>
      <c r="T2977" s="171">
        <v>100</v>
      </c>
    </row>
    <row r="2978" spans="2:20" ht="15" customHeight="1">
      <c r="B2978" s="170" t="s">
        <v>53544</v>
      </c>
      <c r="C2978" s="170" t="s">
        <v>44743</v>
      </c>
      <c r="D2978" s="170" t="s">
        <v>12052</v>
      </c>
      <c r="E2978" s="173" t="s">
        <v>53545</v>
      </c>
      <c r="F2978" s="173" t="s">
        <v>53546</v>
      </c>
      <c r="G2978" s="173" t="s">
        <v>53547</v>
      </c>
      <c r="H2978" s="173" t="s">
        <v>53548</v>
      </c>
      <c r="I2978" s="173" t="s">
        <v>53549</v>
      </c>
      <c r="J2978" s="170"/>
      <c r="K2978" s="170"/>
      <c r="L2978" s="170" t="s">
        <v>45700</v>
      </c>
      <c r="M2978" s="359" t="s">
        <v>44198</v>
      </c>
      <c r="N2978" s="191">
        <v>1</v>
      </c>
      <c r="O2978" s="191">
        <v>600000</v>
      </c>
      <c r="P2978" s="184">
        <f t="shared" si="71"/>
        <v>600000</v>
      </c>
      <c r="Q2978" s="166" t="s">
        <v>12042</v>
      </c>
      <c r="R2978" s="166" t="s">
        <v>53550</v>
      </c>
      <c r="S2978" s="193">
        <v>591010000</v>
      </c>
      <c r="T2978" s="194">
        <v>100</v>
      </c>
    </row>
    <row r="2979" spans="2:20" ht="15" customHeight="1">
      <c r="B2979" s="389" t="s">
        <v>53720</v>
      </c>
      <c r="C2979" s="390" t="s">
        <v>44743</v>
      </c>
      <c r="D2979" s="170" t="s">
        <v>12052</v>
      </c>
      <c r="E2979" s="389" t="s">
        <v>53721</v>
      </c>
      <c r="F2979" s="389" t="s">
        <v>53722</v>
      </c>
      <c r="G2979" s="389" t="s">
        <v>53723</v>
      </c>
      <c r="H2979" s="389" t="s">
        <v>53722</v>
      </c>
      <c r="I2979" s="389" t="s">
        <v>53723</v>
      </c>
      <c r="J2979" s="389" t="s">
        <v>53724</v>
      </c>
      <c r="K2979" s="389" t="s">
        <v>53725</v>
      </c>
      <c r="L2979" s="390" t="s">
        <v>45700</v>
      </c>
      <c r="M2979" s="379" t="s">
        <v>44198</v>
      </c>
      <c r="N2979" s="175">
        <v>1</v>
      </c>
      <c r="O2979" s="364">
        <v>199000</v>
      </c>
      <c r="P2979" s="184">
        <f>IFERROR(N2979*O2979,0)</f>
        <v>199000</v>
      </c>
      <c r="Q2979" s="562" t="s">
        <v>12043</v>
      </c>
      <c r="R2979" s="380" t="s">
        <v>53250</v>
      </c>
      <c r="S2979" s="381">
        <v>591010000</v>
      </c>
      <c r="T2979" s="382">
        <v>0</v>
      </c>
    </row>
    <row r="2980" spans="2:20" ht="15" customHeight="1">
      <c r="B2980" s="488" t="s">
        <v>53726</v>
      </c>
      <c r="C2980" s="170" t="s">
        <v>44743</v>
      </c>
      <c r="D2980" s="170" t="s">
        <v>12052</v>
      </c>
      <c r="E2980" s="383" t="s">
        <v>53727</v>
      </c>
      <c r="F2980" s="172" t="s">
        <v>53728</v>
      </c>
      <c r="G2980" s="383" t="s">
        <v>53729</v>
      </c>
      <c r="H2980" s="172" t="s">
        <v>53730</v>
      </c>
      <c r="I2980" s="383" t="s">
        <v>53731</v>
      </c>
      <c r="J2980" s="383" t="s">
        <v>53732</v>
      </c>
      <c r="K2980" s="383" t="s">
        <v>53733</v>
      </c>
      <c r="L2980" s="170" t="s">
        <v>45700</v>
      </c>
      <c r="M2980" s="181" t="s">
        <v>44198</v>
      </c>
      <c r="N2980" s="375">
        <v>1</v>
      </c>
      <c r="O2980" s="164">
        <v>1340000</v>
      </c>
      <c r="P2980" s="169">
        <f t="shared" ref="P2980:P2981" si="72">IFERROR(N2980*O2980,0)</f>
        <v>1340000</v>
      </c>
      <c r="Q2980" s="176" t="s">
        <v>12043</v>
      </c>
      <c r="R2980" s="176" t="s">
        <v>53734</v>
      </c>
      <c r="S2980" s="177">
        <v>591010000</v>
      </c>
      <c r="T2980" s="171">
        <v>100</v>
      </c>
    </row>
    <row r="2981" spans="2:20" ht="15" customHeight="1">
      <c r="B2981" s="488" t="s">
        <v>53735</v>
      </c>
      <c r="C2981" s="170" t="s">
        <v>44743</v>
      </c>
      <c r="D2981" s="170" t="s">
        <v>12052</v>
      </c>
      <c r="E2981" s="172" t="s">
        <v>49136</v>
      </c>
      <c r="F2981" s="383" t="s">
        <v>49137</v>
      </c>
      <c r="G2981" s="172" t="s">
        <v>49138</v>
      </c>
      <c r="H2981" s="383" t="s">
        <v>49137</v>
      </c>
      <c r="I2981" s="172" t="s">
        <v>49138</v>
      </c>
      <c r="J2981" s="383"/>
      <c r="K2981" s="383"/>
      <c r="L2981" s="170" t="s">
        <v>45700</v>
      </c>
      <c r="M2981" s="163" t="s">
        <v>44198</v>
      </c>
      <c r="N2981" s="174">
        <v>1</v>
      </c>
      <c r="O2981" s="164">
        <v>350560</v>
      </c>
      <c r="P2981" s="169">
        <f t="shared" si="72"/>
        <v>350560</v>
      </c>
      <c r="Q2981" s="166" t="s">
        <v>53560</v>
      </c>
      <c r="R2981" s="166" t="s">
        <v>53736</v>
      </c>
      <c r="S2981" s="177">
        <v>591010000</v>
      </c>
      <c r="T2981" s="194">
        <v>100</v>
      </c>
    </row>
    <row r="2982" spans="2:20" ht="15" customHeight="1">
      <c r="B2982" s="383" t="s">
        <v>53737</v>
      </c>
      <c r="C2982" s="170" t="s">
        <v>44743</v>
      </c>
      <c r="D2982" s="433" t="s">
        <v>12052</v>
      </c>
      <c r="E2982" s="383" t="s">
        <v>46219</v>
      </c>
      <c r="F2982" s="383" t="s">
        <v>46220</v>
      </c>
      <c r="G2982" s="384" t="s">
        <v>46221</v>
      </c>
      <c r="H2982" s="383" t="s">
        <v>46222</v>
      </c>
      <c r="I2982" s="383" t="s">
        <v>46223</v>
      </c>
      <c r="J2982" s="170" t="s">
        <v>53738</v>
      </c>
      <c r="K2982" s="172" t="s">
        <v>53739</v>
      </c>
      <c r="L2982" s="170" t="s">
        <v>45700</v>
      </c>
      <c r="M2982" s="374" t="s">
        <v>44198</v>
      </c>
      <c r="N2982" s="364">
        <v>1</v>
      </c>
      <c r="O2982" s="168">
        <v>232000</v>
      </c>
      <c r="P2982" s="169">
        <f>IFERROR(N2982*O2982,0)</f>
        <v>232000</v>
      </c>
      <c r="Q2982" s="166" t="s">
        <v>12043</v>
      </c>
      <c r="R2982" s="385" t="s">
        <v>44300</v>
      </c>
      <c r="S2982" s="113">
        <v>591010000</v>
      </c>
      <c r="T2982" s="114">
        <v>0</v>
      </c>
    </row>
    <row r="2983" spans="2:20" ht="15" customHeight="1">
      <c r="B2983" s="488" t="s">
        <v>54716</v>
      </c>
      <c r="C2983" s="170" t="s">
        <v>44743</v>
      </c>
      <c r="D2983" s="170" t="s">
        <v>12052</v>
      </c>
      <c r="E2983" s="172" t="s">
        <v>54717</v>
      </c>
      <c r="F2983" s="383" t="s">
        <v>54718</v>
      </c>
      <c r="G2983" s="172" t="s">
        <v>54719</v>
      </c>
      <c r="H2983" s="383" t="s">
        <v>54720</v>
      </c>
      <c r="I2983" s="172" t="s">
        <v>54721</v>
      </c>
      <c r="J2983" s="383"/>
      <c r="K2983" s="383"/>
      <c r="L2983" s="170" t="s">
        <v>45700</v>
      </c>
      <c r="M2983" s="374" t="s">
        <v>44198</v>
      </c>
      <c r="N2983" s="174">
        <v>1</v>
      </c>
      <c r="O2983" s="164">
        <v>108000</v>
      </c>
      <c r="P2983" s="169">
        <f t="shared" ref="P2983:P2984" si="73">IFERROR(N2983*O2983,0)</f>
        <v>108000</v>
      </c>
      <c r="Q2983" s="166" t="s">
        <v>12043</v>
      </c>
      <c r="R2983" s="166" t="s">
        <v>43540</v>
      </c>
      <c r="S2983" s="177">
        <v>591010000</v>
      </c>
      <c r="T2983" s="194">
        <v>100</v>
      </c>
    </row>
    <row r="2984" spans="2:20" ht="15" customHeight="1">
      <c r="B2984" s="383" t="s">
        <v>54722</v>
      </c>
      <c r="C2984" s="170" t="s">
        <v>44743</v>
      </c>
      <c r="D2984" s="489" t="s">
        <v>12052</v>
      </c>
      <c r="E2984" s="489" t="s">
        <v>54723</v>
      </c>
      <c r="F2984" s="383" t="s">
        <v>54724</v>
      </c>
      <c r="G2984" s="383" t="s">
        <v>54725</v>
      </c>
      <c r="H2984" s="383" t="s">
        <v>54724</v>
      </c>
      <c r="I2984" s="432" t="s">
        <v>54725</v>
      </c>
      <c r="J2984" s="383"/>
      <c r="K2984" s="383"/>
      <c r="L2984" s="170" t="s">
        <v>45700</v>
      </c>
      <c r="M2984" s="361" t="s">
        <v>44198</v>
      </c>
      <c r="N2984" s="168">
        <v>1</v>
      </c>
      <c r="O2984" s="168">
        <v>90900</v>
      </c>
      <c r="P2984" s="169">
        <f t="shared" si="73"/>
        <v>90900</v>
      </c>
      <c r="Q2984" s="166" t="s">
        <v>12043</v>
      </c>
      <c r="R2984" s="155" t="s">
        <v>51014</v>
      </c>
      <c r="S2984" s="113">
        <v>591010000</v>
      </c>
      <c r="T2984" s="114">
        <v>100</v>
      </c>
    </row>
    <row r="2985" spans="2:20" ht="15" customHeight="1">
      <c r="B2985" s="383" t="s">
        <v>54726</v>
      </c>
      <c r="C2985" s="170" t="s">
        <v>44743</v>
      </c>
      <c r="D2985" s="433" t="s">
        <v>12052</v>
      </c>
      <c r="E2985" s="383" t="s">
        <v>45697</v>
      </c>
      <c r="F2985" s="383" t="s">
        <v>48497</v>
      </c>
      <c r="G2985" s="384" t="s">
        <v>45699</v>
      </c>
      <c r="H2985" s="383" t="s">
        <v>54727</v>
      </c>
      <c r="I2985" s="383" t="s">
        <v>45699</v>
      </c>
      <c r="J2985" s="170" t="s">
        <v>54728</v>
      </c>
      <c r="K2985" s="172" t="s">
        <v>54729</v>
      </c>
      <c r="L2985" s="170" t="s">
        <v>45700</v>
      </c>
      <c r="M2985" s="374" t="s">
        <v>44198</v>
      </c>
      <c r="N2985" s="364">
        <v>1</v>
      </c>
      <c r="O2985" s="168">
        <v>150000</v>
      </c>
      <c r="P2985" s="169">
        <v>150000</v>
      </c>
      <c r="Q2985" s="166" t="s">
        <v>12043</v>
      </c>
      <c r="R2985" s="385" t="s">
        <v>43540</v>
      </c>
      <c r="S2985" s="113">
        <v>711000000</v>
      </c>
      <c r="T2985" s="114">
        <v>100</v>
      </c>
    </row>
    <row r="2986" spans="2:20" ht="15" customHeight="1">
      <c r="B2986" s="383" t="s">
        <v>55471</v>
      </c>
      <c r="C2986" s="170" t="s">
        <v>44743</v>
      </c>
      <c r="D2986" s="433" t="s">
        <v>12052</v>
      </c>
      <c r="E2986" s="386" t="s">
        <v>55472</v>
      </c>
      <c r="F2986" s="386" t="s">
        <v>55473</v>
      </c>
      <c r="G2986" s="386" t="s">
        <v>55474</v>
      </c>
      <c r="H2986" s="386" t="s">
        <v>55475</v>
      </c>
      <c r="I2986" s="386" t="s">
        <v>55476</v>
      </c>
      <c r="J2986" s="386" t="s">
        <v>55477</v>
      </c>
      <c r="K2986" s="386" t="s">
        <v>55478</v>
      </c>
      <c r="L2986" s="170" t="s">
        <v>45700</v>
      </c>
      <c r="M2986" s="361" t="s">
        <v>44198</v>
      </c>
      <c r="N2986" s="175">
        <v>1</v>
      </c>
      <c r="O2986" s="175">
        <v>4300000</v>
      </c>
      <c r="P2986" s="164">
        <f t="shared" ref="P2986:P2988" si="74">IFERROR(N2986*O2986,0)</f>
        <v>4300000</v>
      </c>
      <c r="Q2986" s="166" t="s">
        <v>12043</v>
      </c>
      <c r="R2986" s="387" t="s">
        <v>55479</v>
      </c>
      <c r="S2986" s="155">
        <v>591010000</v>
      </c>
      <c r="T2986" s="155">
        <v>0</v>
      </c>
    </row>
    <row r="2987" spans="2:20" ht="15" customHeight="1">
      <c r="B2987" s="170" t="s">
        <v>56000</v>
      </c>
      <c r="C2987" s="170" t="s">
        <v>44743</v>
      </c>
      <c r="D2987" s="170" t="s">
        <v>12052</v>
      </c>
      <c r="E2987" s="172" t="s">
        <v>56001</v>
      </c>
      <c r="F2987" s="172" t="s">
        <v>56002</v>
      </c>
      <c r="G2987" s="173" t="s">
        <v>56003</v>
      </c>
      <c r="H2987" s="172" t="s">
        <v>56002</v>
      </c>
      <c r="I2987" s="173" t="s">
        <v>56003</v>
      </c>
      <c r="J2987" s="383"/>
      <c r="K2987" s="173"/>
      <c r="L2987" s="170" t="s">
        <v>45700</v>
      </c>
      <c r="M2987" s="163" t="s">
        <v>44198</v>
      </c>
      <c r="N2987" s="164">
        <v>1</v>
      </c>
      <c r="O2987" s="174">
        <v>2000000</v>
      </c>
      <c r="P2987" s="175">
        <f t="shared" si="74"/>
        <v>2000000</v>
      </c>
      <c r="Q2987" s="166" t="s">
        <v>12043</v>
      </c>
      <c r="R2987" s="176" t="s">
        <v>56004</v>
      </c>
      <c r="S2987" s="177">
        <v>591010000</v>
      </c>
      <c r="T2987" s="171">
        <v>0</v>
      </c>
    </row>
    <row r="2988" spans="2:20" ht="15" customHeight="1">
      <c r="B2988" s="480" t="s">
        <v>56005</v>
      </c>
      <c r="C2988" s="170" t="s">
        <v>44743</v>
      </c>
      <c r="D2988" s="383" t="s">
        <v>12052</v>
      </c>
      <c r="E2988" s="172" t="s">
        <v>56006</v>
      </c>
      <c r="F2988" s="490" t="s">
        <v>56007</v>
      </c>
      <c r="G2988" s="172" t="s">
        <v>56008</v>
      </c>
      <c r="H2988" s="490" t="s">
        <v>56007</v>
      </c>
      <c r="I2988" s="172" t="s">
        <v>56008</v>
      </c>
      <c r="J2988" s="172" t="s">
        <v>56009</v>
      </c>
      <c r="K2988" s="172" t="s">
        <v>56009</v>
      </c>
      <c r="L2988" s="170" t="s">
        <v>45700</v>
      </c>
      <c r="M2988" s="388" t="s">
        <v>44198</v>
      </c>
      <c r="N2988" s="175">
        <v>1</v>
      </c>
      <c r="O2988" s="175">
        <v>48300</v>
      </c>
      <c r="P2988" s="184">
        <f t="shared" si="74"/>
        <v>48300</v>
      </c>
      <c r="Q2988" s="171" t="s">
        <v>12043</v>
      </c>
      <c r="R2988" s="176" t="s">
        <v>53459</v>
      </c>
      <c r="S2988" s="162">
        <v>591010000</v>
      </c>
      <c r="T2988" s="162">
        <v>0</v>
      </c>
    </row>
    <row r="2989" spans="2:20" ht="15" customHeight="1">
      <c r="B2989" s="480" t="s">
        <v>56010</v>
      </c>
      <c r="C2989" s="170" t="s">
        <v>44743</v>
      </c>
      <c r="D2989" s="383" t="s">
        <v>12052</v>
      </c>
      <c r="E2989" s="172" t="s">
        <v>56011</v>
      </c>
      <c r="F2989" s="490" t="s">
        <v>56012</v>
      </c>
      <c r="G2989" s="172" t="s">
        <v>56013</v>
      </c>
      <c r="H2989" s="490" t="s">
        <v>56012</v>
      </c>
      <c r="I2989" s="172" t="s">
        <v>56013</v>
      </c>
      <c r="J2989" s="172" t="s">
        <v>56009</v>
      </c>
      <c r="K2989" s="172" t="s">
        <v>56009</v>
      </c>
      <c r="L2989" s="170" t="s">
        <v>45700</v>
      </c>
      <c r="M2989" s="388" t="s">
        <v>44198</v>
      </c>
      <c r="N2989" s="175">
        <v>1</v>
      </c>
      <c r="O2989" s="175">
        <v>179764</v>
      </c>
      <c r="P2989" s="184">
        <f>IFERROR(N2989*O2989,0)</f>
        <v>179764</v>
      </c>
      <c r="Q2989" s="171" t="s">
        <v>12043</v>
      </c>
      <c r="R2989" s="162" t="s">
        <v>56014</v>
      </c>
      <c r="S2989" s="162">
        <v>591010000</v>
      </c>
      <c r="T2989" s="162">
        <v>0</v>
      </c>
    </row>
    <row r="2990" spans="2:20" ht="15" customHeight="1">
      <c r="B2990" s="170" t="s">
        <v>56423</v>
      </c>
      <c r="C2990" s="170" t="s">
        <v>44743</v>
      </c>
      <c r="D2990" s="170" t="s">
        <v>12052</v>
      </c>
      <c r="E2990" s="172" t="s">
        <v>56424</v>
      </c>
      <c r="F2990" s="172" t="s">
        <v>56425</v>
      </c>
      <c r="G2990" s="173" t="s">
        <v>56426</v>
      </c>
      <c r="H2990" s="172" t="s">
        <v>56425</v>
      </c>
      <c r="I2990" s="173" t="s">
        <v>56426</v>
      </c>
      <c r="J2990" s="383" t="s">
        <v>56427</v>
      </c>
      <c r="K2990" s="173" t="s">
        <v>56428</v>
      </c>
      <c r="L2990" s="170" t="s">
        <v>46139</v>
      </c>
      <c r="M2990" s="163" t="s">
        <v>44198</v>
      </c>
      <c r="N2990" s="375">
        <v>1</v>
      </c>
      <c r="O2990" s="378">
        <v>31250000</v>
      </c>
      <c r="P2990" s="169">
        <f t="shared" ref="P2990:P2992" si="75">IFERROR(N2990*O2990,0)</f>
        <v>31250000</v>
      </c>
      <c r="Q2990" s="176" t="s">
        <v>12044</v>
      </c>
      <c r="R2990" s="176" t="s">
        <v>56429</v>
      </c>
      <c r="S2990" s="177">
        <v>591010000</v>
      </c>
      <c r="T2990" s="171">
        <v>0</v>
      </c>
    </row>
    <row r="2991" spans="2:20" ht="15" customHeight="1">
      <c r="B2991" s="383" t="s">
        <v>56430</v>
      </c>
      <c r="C2991" s="170" t="s">
        <v>44743</v>
      </c>
      <c r="D2991" s="170" t="s">
        <v>12052</v>
      </c>
      <c r="E2991" s="172" t="s">
        <v>46626</v>
      </c>
      <c r="F2991" s="172" t="s">
        <v>46627</v>
      </c>
      <c r="G2991" s="172" t="s">
        <v>46628</v>
      </c>
      <c r="H2991" s="172" t="s">
        <v>46627</v>
      </c>
      <c r="I2991" s="172" t="s">
        <v>46628</v>
      </c>
      <c r="J2991" s="383" t="s">
        <v>56431</v>
      </c>
      <c r="K2991" s="173" t="s">
        <v>56432</v>
      </c>
      <c r="L2991" s="170" t="s">
        <v>45700</v>
      </c>
      <c r="M2991" s="374" t="s">
        <v>44198</v>
      </c>
      <c r="N2991" s="375">
        <v>1</v>
      </c>
      <c r="O2991" s="378">
        <v>1785714.28571</v>
      </c>
      <c r="P2991" s="165">
        <f t="shared" si="75"/>
        <v>1785714.28571</v>
      </c>
      <c r="Q2991" s="176" t="s">
        <v>12044</v>
      </c>
      <c r="R2991" s="176" t="s">
        <v>43540</v>
      </c>
      <c r="S2991" s="177">
        <v>231010000</v>
      </c>
      <c r="T2991" s="171">
        <v>50</v>
      </c>
    </row>
    <row r="2992" spans="2:20" ht="15" customHeight="1">
      <c r="B2992" s="383" t="s">
        <v>56433</v>
      </c>
      <c r="C2992" s="170" t="s">
        <v>44743</v>
      </c>
      <c r="D2992" s="170" t="s">
        <v>12052</v>
      </c>
      <c r="E2992" s="170" t="s">
        <v>43488</v>
      </c>
      <c r="F2992" s="170" t="s">
        <v>43489</v>
      </c>
      <c r="G2992" s="170" t="s">
        <v>43490</v>
      </c>
      <c r="H2992" s="170" t="s">
        <v>43489</v>
      </c>
      <c r="I2992" s="170" t="s">
        <v>43490</v>
      </c>
      <c r="J2992" s="383" t="s">
        <v>56434</v>
      </c>
      <c r="K2992" s="383" t="s">
        <v>56435</v>
      </c>
      <c r="L2992" s="170" t="s">
        <v>45700</v>
      </c>
      <c r="M2992" s="374" t="s">
        <v>44198</v>
      </c>
      <c r="N2992" s="364">
        <v>1</v>
      </c>
      <c r="O2992" s="364">
        <v>50500</v>
      </c>
      <c r="P2992" s="165">
        <f t="shared" si="75"/>
        <v>50500</v>
      </c>
      <c r="Q2992" s="176" t="s">
        <v>12044</v>
      </c>
      <c r="R2992" s="155" t="s">
        <v>56436</v>
      </c>
      <c r="S2992" s="376" t="s">
        <v>38919</v>
      </c>
      <c r="T2992" s="155">
        <v>100</v>
      </c>
    </row>
    <row r="2993" spans="2:20" ht="15" customHeight="1">
      <c r="B2993" s="480"/>
      <c r="C2993" s="170"/>
      <c r="D2993" s="170"/>
      <c r="E2993" s="481"/>
      <c r="F2993" s="172"/>
      <c r="G2993" s="172"/>
      <c r="H2993" s="172"/>
      <c r="I2993" s="172"/>
      <c r="J2993" s="430"/>
      <c r="K2993" s="430"/>
      <c r="L2993" s="170"/>
      <c r="M2993" s="157"/>
      <c r="N2993" s="174"/>
      <c r="O2993" s="165"/>
      <c r="P2993" s="165"/>
      <c r="Q2993" s="166"/>
      <c r="R2993" s="563"/>
      <c r="S2993" s="564"/>
      <c r="T2993" s="178"/>
    </row>
    <row r="2994" spans="2:20" ht="15" customHeight="1">
      <c r="B2994" s="480"/>
      <c r="C2994" s="170"/>
      <c r="D2994" s="170"/>
      <c r="E2994" s="491" t="s">
        <v>45667</v>
      </c>
      <c r="F2994" s="491"/>
      <c r="G2994" s="491"/>
      <c r="H2994" s="491"/>
      <c r="I2994" s="491"/>
      <c r="J2994" s="492"/>
      <c r="K2994" s="492"/>
      <c r="L2994" s="493"/>
      <c r="M2994" s="179"/>
      <c r="N2994" s="521"/>
      <c r="O2994" s="522"/>
      <c r="P2994" s="522">
        <f>SUM(P2890:P2993)</f>
        <v>149597541.59571001</v>
      </c>
      <c r="Q2994" s="565"/>
      <c r="R2994" s="155"/>
      <c r="S2994" s="566"/>
      <c r="T2994" s="155"/>
    </row>
    <row r="2995" spans="2:20" ht="15" customHeight="1">
      <c r="B2995" s="494" t="s">
        <v>46225</v>
      </c>
      <c r="C2995" s="170"/>
      <c r="D2995" s="494" t="s">
        <v>46225</v>
      </c>
      <c r="E2995" s="491"/>
      <c r="F2995" s="172"/>
      <c r="G2995" s="172"/>
      <c r="H2995" s="172"/>
      <c r="I2995" s="172"/>
      <c r="J2995" s="383"/>
      <c r="K2995" s="383"/>
      <c r="L2995" s="170"/>
      <c r="M2995" s="152"/>
      <c r="N2995" s="174"/>
      <c r="O2995" s="168"/>
      <c r="P2995" s="168"/>
      <c r="Q2995" s="183"/>
      <c r="R2995" s="155"/>
      <c r="S2995" s="185"/>
      <c r="T2995" s="155"/>
    </row>
    <row r="2996" spans="2:20" ht="15" customHeight="1">
      <c r="B2996" s="480" t="s">
        <v>45649</v>
      </c>
      <c r="C2996" s="170" t="s">
        <v>44743</v>
      </c>
      <c r="D2996" s="172" t="s">
        <v>12051</v>
      </c>
      <c r="E2996" s="172" t="s">
        <v>44442</v>
      </c>
      <c r="F2996" s="172" t="s">
        <v>46115</v>
      </c>
      <c r="G2996" s="172" t="s">
        <v>44443</v>
      </c>
      <c r="H2996" s="172" t="s">
        <v>46116</v>
      </c>
      <c r="I2996" s="172" t="s">
        <v>44444</v>
      </c>
      <c r="J2996" s="172" t="s">
        <v>46117</v>
      </c>
      <c r="K2996" s="172" t="s">
        <v>44445</v>
      </c>
      <c r="L2996" s="383" t="s">
        <v>46142</v>
      </c>
      <c r="M2996" s="159" t="s">
        <v>12051</v>
      </c>
      <c r="N2996" s="174">
        <v>1</v>
      </c>
      <c r="O2996" s="523">
        <v>650000</v>
      </c>
      <c r="P2996" s="391">
        <f t="shared" ref="P2996:P3008" si="76">IFERROR(N2996*O2996,0)</f>
        <v>650000</v>
      </c>
      <c r="Q2996" s="166" t="s">
        <v>12041</v>
      </c>
      <c r="R2996" s="182" t="s">
        <v>43500</v>
      </c>
      <c r="S2996" s="376" t="s">
        <v>38919</v>
      </c>
      <c r="T2996" s="194">
        <v>0</v>
      </c>
    </row>
    <row r="2997" spans="2:20" ht="15" customHeight="1">
      <c r="B2997" s="480" t="s">
        <v>45650</v>
      </c>
      <c r="C2997" s="170" t="s">
        <v>44743</v>
      </c>
      <c r="D2997" s="170" t="s">
        <v>12051</v>
      </c>
      <c r="E2997" s="383" t="s">
        <v>44761</v>
      </c>
      <c r="F2997" s="383" t="s">
        <v>46118</v>
      </c>
      <c r="G2997" s="383" t="s">
        <v>44762</v>
      </c>
      <c r="H2997" s="383" t="s">
        <v>46118</v>
      </c>
      <c r="I2997" s="383" t="s">
        <v>44763</v>
      </c>
      <c r="J2997" s="430"/>
      <c r="K2997" s="431"/>
      <c r="L2997" s="170" t="s">
        <v>45700</v>
      </c>
      <c r="M2997" s="152" t="s">
        <v>12051</v>
      </c>
      <c r="N2997" s="174">
        <v>1</v>
      </c>
      <c r="O2997" s="164">
        <v>200000</v>
      </c>
      <c r="P2997" s="391">
        <f t="shared" si="76"/>
        <v>200000</v>
      </c>
      <c r="Q2997" s="182" t="s">
        <v>12038</v>
      </c>
      <c r="R2997" s="182" t="s">
        <v>43500</v>
      </c>
      <c r="S2997" s="182" t="s">
        <v>38919</v>
      </c>
      <c r="T2997" s="156">
        <v>30</v>
      </c>
    </row>
    <row r="2998" spans="2:20" ht="15" customHeight="1">
      <c r="B2998" s="480" t="s">
        <v>45651</v>
      </c>
      <c r="C2998" s="170" t="s">
        <v>44743</v>
      </c>
      <c r="D2998" s="170" t="s">
        <v>12051</v>
      </c>
      <c r="E2998" s="430" t="s">
        <v>44329</v>
      </c>
      <c r="F2998" s="430" t="s">
        <v>44330</v>
      </c>
      <c r="G2998" s="430" t="s">
        <v>44331</v>
      </c>
      <c r="H2998" s="430" t="s">
        <v>44332</v>
      </c>
      <c r="I2998" s="430" t="s">
        <v>44333</v>
      </c>
      <c r="J2998" s="431"/>
      <c r="K2998" s="431"/>
      <c r="L2998" s="170" t="s">
        <v>45700</v>
      </c>
      <c r="M2998" s="180" t="s">
        <v>12051</v>
      </c>
      <c r="N2998" s="174">
        <v>1</v>
      </c>
      <c r="O2998" s="174">
        <v>40000</v>
      </c>
      <c r="P2998" s="391">
        <f t="shared" si="76"/>
        <v>40000</v>
      </c>
      <c r="Q2998" s="166" t="s">
        <v>12038</v>
      </c>
      <c r="R2998" s="182" t="s">
        <v>44300</v>
      </c>
      <c r="S2998" s="183" t="s">
        <v>38919</v>
      </c>
      <c r="T2998" s="166">
        <v>100</v>
      </c>
    </row>
    <row r="2999" spans="2:20" ht="15" customHeight="1">
      <c r="B2999" s="480" t="s">
        <v>45652</v>
      </c>
      <c r="C2999" s="170" t="s">
        <v>44743</v>
      </c>
      <c r="D2999" s="170" t="s">
        <v>12051</v>
      </c>
      <c r="E2999" s="172" t="s">
        <v>44451</v>
      </c>
      <c r="F2999" s="172" t="s">
        <v>46119</v>
      </c>
      <c r="G2999" s="172" t="s">
        <v>44452</v>
      </c>
      <c r="H2999" s="172" t="s">
        <v>46119</v>
      </c>
      <c r="I2999" s="172" t="s">
        <v>44452</v>
      </c>
      <c r="J2999" s="430" t="s">
        <v>46120</v>
      </c>
      <c r="K2999" s="430" t="s">
        <v>44453</v>
      </c>
      <c r="L2999" s="170" t="s">
        <v>45700</v>
      </c>
      <c r="M2999" s="159" t="s">
        <v>12051</v>
      </c>
      <c r="N2999" s="174">
        <v>1</v>
      </c>
      <c r="O2999" s="523">
        <v>4400000</v>
      </c>
      <c r="P2999" s="391">
        <f t="shared" si="76"/>
        <v>4400000</v>
      </c>
      <c r="Q2999" s="166" t="s">
        <v>12038</v>
      </c>
      <c r="R2999" s="182" t="s">
        <v>43500</v>
      </c>
      <c r="S2999" s="376" t="s">
        <v>38919</v>
      </c>
      <c r="T2999" s="194">
        <v>70</v>
      </c>
    </row>
    <row r="3000" spans="2:20" ht="15" customHeight="1">
      <c r="B3000" s="480" t="s">
        <v>45653</v>
      </c>
      <c r="C3000" s="170" t="s">
        <v>44743</v>
      </c>
      <c r="D3000" s="480" t="s">
        <v>12051</v>
      </c>
      <c r="E3000" s="172" t="s">
        <v>44993</v>
      </c>
      <c r="F3000" s="172" t="s">
        <v>46121</v>
      </c>
      <c r="G3000" s="172" t="s">
        <v>44994</v>
      </c>
      <c r="H3000" s="172" t="s">
        <v>46121</v>
      </c>
      <c r="I3000" s="172" t="s">
        <v>44994</v>
      </c>
      <c r="J3000" s="495" t="s">
        <v>46122</v>
      </c>
      <c r="K3000" s="495" t="s">
        <v>44995</v>
      </c>
      <c r="L3000" s="170" t="s">
        <v>45700</v>
      </c>
      <c r="M3000" s="159" t="s">
        <v>12051</v>
      </c>
      <c r="N3000" s="174">
        <v>1</v>
      </c>
      <c r="O3000" s="368">
        <v>500000</v>
      </c>
      <c r="P3000" s="391">
        <f t="shared" si="76"/>
        <v>500000</v>
      </c>
      <c r="Q3000" s="182" t="s">
        <v>12045</v>
      </c>
      <c r="R3000" s="182" t="s">
        <v>43540</v>
      </c>
      <c r="S3000" s="567" t="s">
        <v>38919</v>
      </c>
      <c r="T3000" s="156">
        <v>0</v>
      </c>
    </row>
    <row r="3001" spans="2:20" ht="15" customHeight="1">
      <c r="B3001" s="480" t="s">
        <v>45654</v>
      </c>
      <c r="C3001" s="170" t="s">
        <v>44743</v>
      </c>
      <c r="D3001" s="172" t="s">
        <v>12051</v>
      </c>
      <c r="E3001" s="172" t="s">
        <v>44442</v>
      </c>
      <c r="F3001" s="172" t="s">
        <v>46115</v>
      </c>
      <c r="G3001" s="172" t="s">
        <v>44443</v>
      </c>
      <c r="H3001" s="172" t="s">
        <v>46116</v>
      </c>
      <c r="I3001" s="172" t="s">
        <v>44444</v>
      </c>
      <c r="J3001" s="172" t="s">
        <v>46117</v>
      </c>
      <c r="K3001" s="172" t="s">
        <v>44445</v>
      </c>
      <c r="L3001" s="383" t="s">
        <v>46142</v>
      </c>
      <c r="M3001" s="159" t="s">
        <v>12051</v>
      </c>
      <c r="N3001" s="174">
        <v>1</v>
      </c>
      <c r="O3001" s="523">
        <v>650000</v>
      </c>
      <c r="P3001" s="391">
        <f t="shared" si="76"/>
        <v>650000</v>
      </c>
      <c r="Q3001" s="166" t="s">
        <v>12041</v>
      </c>
      <c r="R3001" s="182" t="s">
        <v>43500</v>
      </c>
      <c r="S3001" s="376" t="s">
        <v>38919</v>
      </c>
      <c r="T3001" s="194">
        <v>0</v>
      </c>
    </row>
    <row r="3002" spans="2:20" ht="15" customHeight="1">
      <c r="B3002" s="480" t="s">
        <v>45655</v>
      </c>
      <c r="C3002" s="170" t="s">
        <v>44743</v>
      </c>
      <c r="D3002" s="172" t="s">
        <v>12051</v>
      </c>
      <c r="E3002" s="172" t="s">
        <v>44446</v>
      </c>
      <c r="F3002" s="172" t="s">
        <v>46115</v>
      </c>
      <c r="G3002" s="172" t="s">
        <v>44443</v>
      </c>
      <c r="H3002" s="172" t="s">
        <v>46123</v>
      </c>
      <c r="I3002" s="172" t="s">
        <v>44447</v>
      </c>
      <c r="J3002" s="430" t="s">
        <v>46124</v>
      </c>
      <c r="K3002" s="430" t="s">
        <v>44448</v>
      </c>
      <c r="L3002" s="383" t="s">
        <v>46142</v>
      </c>
      <c r="M3002" s="159" t="s">
        <v>12051</v>
      </c>
      <c r="N3002" s="174">
        <v>1</v>
      </c>
      <c r="O3002" s="523">
        <v>1232000</v>
      </c>
      <c r="P3002" s="391">
        <f t="shared" si="76"/>
        <v>1232000</v>
      </c>
      <c r="Q3002" s="166" t="s">
        <v>12041</v>
      </c>
      <c r="R3002" s="182" t="s">
        <v>43500</v>
      </c>
      <c r="S3002" s="376" t="s">
        <v>38919</v>
      </c>
      <c r="T3002" s="194">
        <v>0</v>
      </c>
    </row>
    <row r="3003" spans="2:20" ht="15" customHeight="1">
      <c r="B3003" s="480" t="s">
        <v>45656</v>
      </c>
      <c r="C3003" s="170" t="s">
        <v>44743</v>
      </c>
      <c r="D3003" s="170" t="s">
        <v>12051</v>
      </c>
      <c r="E3003" s="172" t="s">
        <v>44454</v>
      </c>
      <c r="F3003" s="172" t="s">
        <v>46115</v>
      </c>
      <c r="G3003" s="172" t="s">
        <v>44443</v>
      </c>
      <c r="H3003" s="172" t="s">
        <v>46125</v>
      </c>
      <c r="I3003" s="172" t="s">
        <v>44455</v>
      </c>
      <c r="J3003" s="430" t="s">
        <v>46126</v>
      </c>
      <c r="K3003" s="430" t="s">
        <v>44456</v>
      </c>
      <c r="L3003" s="383" t="s">
        <v>46142</v>
      </c>
      <c r="M3003" s="159" t="s">
        <v>12051</v>
      </c>
      <c r="N3003" s="174">
        <v>1</v>
      </c>
      <c r="O3003" s="523">
        <v>1850000</v>
      </c>
      <c r="P3003" s="391">
        <f t="shared" si="76"/>
        <v>1850000</v>
      </c>
      <c r="Q3003" s="166" t="s">
        <v>12039</v>
      </c>
      <c r="R3003" s="182" t="s">
        <v>43500</v>
      </c>
      <c r="S3003" s="376" t="s">
        <v>38919</v>
      </c>
      <c r="T3003" s="194">
        <v>30</v>
      </c>
    </row>
    <row r="3004" spans="2:20" ht="15" customHeight="1">
      <c r="B3004" s="480" t="s">
        <v>45657</v>
      </c>
      <c r="C3004" s="170" t="s">
        <v>44743</v>
      </c>
      <c r="D3004" s="172" t="s">
        <v>12051</v>
      </c>
      <c r="E3004" s="172" t="s">
        <v>44449</v>
      </c>
      <c r="F3004" s="172" t="s">
        <v>46115</v>
      </c>
      <c r="G3004" s="172" t="s">
        <v>44443</v>
      </c>
      <c r="H3004" s="172" t="s">
        <v>46127</v>
      </c>
      <c r="I3004" s="172" t="s">
        <v>44450</v>
      </c>
      <c r="J3004" s="172" t="s">
        <v>46127</v>
      </c>
      <c r="K3004" s="172" t="s">
        <v>44450</v>
      </c>
      <c r="L3004" s="383" t="s">
        <v>46142</v>
      </c>
      <c r="M3004" s="159" t="s">
        <v>12051</v>
      </c>
      <c r="N3004" s="174">
        <v>1</v>
      </c>
      <c r="O3004" s="523">
        <v>875000</v>
      </c>
      <c r="P3004" s="391">
        <f t="shared" si="76"/>
        <v>875000</v>
      </c>
      <c r="Q3004" s="166" t="s">
        <v>12041</v>
      </c>
      <c r="R3004" s="182" t="s">
        <v>43500</v>
      </c>
      <c r="S3004" s="376" t="s">
        <v>38919</v>
      </c>
      <c r="T3004" s="194">
        <v>0</v>
      </c>
    </row>
    <row r="3005" spans="2:20" ht="15" customHeight="1">
      <c r="B3005" s="480" t="s">
        <v>45658</v>
      </c>
      <c r="C3005" s="170" t="s">
        <v>44743</v>
      </c>
      <c r="D3005" s="170" t="s">
        <v>12051</v>
      </c>
      <c r="E3005" s="170" t="s">
        <v>44402</v>
      </c>
      <c r="F3005" s="170" t="s">
        <v>44403</v>
      </c>
      <c r="G3005" s="430" t="s">
        <v>44404</v>
      </c>
      <c r="H3005" s="170" t="s">
        <v>44403</v>
      </c>
      <c r="I3005" s="430" t="s">
        <v>44404</v>
      </c>
      <c r="J3005" s="430"/>
      <c r="K3005" s="430"/>
      <c r="L3005" s="170" t="s">
        <v>45700</v>
      </c>
      <c r="M3005" s="180" t="s">
        <v>12051</v>
      </c>
      <c r="N3005" s="174">
        <v>1</v>
      </c>
      <c r="O3005" s="174">
        <v>1600000</v>
      </c>
      <c r="P3005" s="391">
        <f t="shared" si="76"/>
        <v>1600000</v>
      </c>
      <c r="Q3005" s="161" t="s">
        <v>12040</v>
      </c>
      <c r="R3005" s="166" t="s">
        <v>44300</v>
      </c>
      <c r="S3005" s="183" t="s">
        <v>38919</v>
      </c>
      <c r="T3005" s="161">
        <v>0</v>
      </c>
    </row>
    <row r="3006" spans="2:20" ht="15" customHeight="1">
      <c r="B3006" s="480" t="s">
        <v>45659</v>
      </c>
      <c r="C3006" s="170" t="s">
        <v>44743</v>
      </c>
      <c r="D3006" s="170" t="s">
        <v>12051</v>
      </c>
      <c r="E3006" s="172" t="s">
        <v>44857</v>
      </c>
      <c r="F3006" s="172" t="s">
        <v>46128</v>
      </c>
      <c r="G3006" s="172" t="s">
        <v>44858</v>
      </c>
      <c r="H3006" s="172" t="s">
        <v>46129</v>
      </c>
      <c r="I3006" s="172" t="s">
        <v>44859</v>
      </c>
      <c r="J3006" s="383" t="s">
        <v>46130</v>
      </c>
      <c r="K3006" s="383" t="s">
        <v>44860</v>
      </c>
      <c r="L3006" s="170" t="s">
        <v>46139</v>
      </c>
      <c r="M3006" s="152" t="s">
        <v>12051</v>
      </c>
      <c r="N3006" s="174">
        <v>1</v>
      </c>
      <c r="O3006" s="524">
        <v>10000000</v>
      </c>
      <c r="P3006" s="391">
        <f t="shared" si="76"/>
        <v>10000000</v>
      </c>
      <c r="Q3006" s="183" t="s">
        <v>12043</v>
      </c>
      <c r="R3006" s="183" t="s">
        <v>44881</v>
      </c>
      <c r="S3006" s="182" t="s">
        <v>38919</v>
      </c>
      <c r="T3006" s="183">
        <v>30</v>
      </c>
    </row>
    <row r="3007" spans="2:20" ht="15" customHeight="1">
      <c r="B3007" s="480" t="s">
        <v>45660</v>
      </c>
      <c r="C3007" s="170" t="s">
        <v>44743</v>
      </c>
      <c r="D3007" s="170" t="s">
        <v>12051</v>
      </c>
      <c r="E3007" s="172" t="s">
        <v>44861</v>
      </c>
      <c r="F3007" s="172" t="s">
        <v>46131</v>
      </c>
      <c r="G3007" s="172" t="s">
        <v>44862</v>
      </c>
      <c r="H3007" s="172" t="s">
        <v>46132</v>
      </c>
      <c r="I3007" s="172" t="s">
        <v>44863</v>
      </c>
      <c r="J3007" s="383" t="s">
        <v>46133</v>
      </c>
      <c r="K3007" s="383" t="s">
        <v>44864</v>
      </c>
      <c r="L3007" s="383" t="s">
        <v>46142</v>
      </c>
      <c r="M3007" s="152" t="s">
        <v>12051</v>
      </c>
      <c r="N3007" s="174">
        <v>1</v>
      </c>
      <c r="O3007" s="168">
        <v>5000000</v>
      </c>
      <c r="P3007" s="391">
        <f t="shared" si="76"/>
        <v>5000000</v>
      </c>
      <c r="Q3007" s="183" t="s">
        <v>12042</v>
      </c>
      <c r="R3007" s="155" t="s">
        <v>44881</v>
      </c>
      <c r="S3007" s="185" t="s">
        <v>38919</v>
      </c>
      <c r="T3007" s="155">
        <v>30</v>
      </c>
    </row>
    <row r="3008" spans="2:20" ht="15" customHeight="1">
      <c r="B3008" s="480" t="s">
        <v>45661</v>
      </c>
      <c r="C3008" s="170" t="s">
        <v>44743</v>
      </c>
      <c r="D3008" s="170" t="s">
        <v>12051</v>
      </c>
      <c r="E3008" s="172" t="s">
        <v>44865</v>
      </c>
      <c r="F3008" s="172" t="s">
        <v>46134</v>
      </c>
      <c r="G3008" s="172" t="s">
        <v>44866</v>
      </c>
      <c r="H3008" s="172" t="s">
        <v>46135</v>
      </c>
      <c r="I3008" s="172" t="s">
        <v>44867</v>
      </c>
      <c r="J3008" s="383"/>
      <c r="K3008" s="383"/>
      <c r="L3008" s="170" t="s">
        <v>46139</v>
      </c>
      <c r="M3008" s="152" t="s">
        <v>12051</v>
      </c>
      <c r="N3008" s="174">
        <v>1</v>
      </c>
      <c r="O3008" s="168">
        <v>4600000</v>
      </c>
      <c r="P3008" s="391">
        <f t="shared" si="76"/>
        <v>4600000</v>
      </c>
      <c r="Q3008" s="183" t="s">
        <v>12041</v>
      </c>
      <c r="R3008" s="155" t="s">
        <v>44881</v>
      </c>
      <c r="S3008" s="185" t="s">
        <v>38919</v>
      </c>
      <c r="T3008" s="155">
        <v>30</v>
      </c>
    </row>
    <row r="3009" spans="2:20" ht="15" customHeight="1">
      <c r="B3009" s="480" t="s">
        <v>45662</v>
      </c>
      <c r="C3009" s="170" t="s">
        <v>44743</v>
      </c>
      <c r="D3009" s="170" t="s">
        <v>12051</v>
      </c>
      <c r="E3009" s="172" t="s">
        <v>44868</v>
      </c>
      <c r="F3009" s="172" t="s">
        <v>46136</v>
      </c>
      <c r="G3009" s="172" t="s">
        <v>44869</v>
      </c>
      <c r="H3009" s="172" t="s">
        <v>46137</v>
      </c>
      <c r="I3009" s="172" t="s">
        <v>44870</v>
      </c>
      <c r="J3009" s="383" t="s">
        <v>46138</v>
      </c>
      <c r="K3009" s="383" t="s">
        <v>44871</v>
      </c>
      <c r="L3009" s="170" t="s">
        <v>46139</v>
      </c>
      <c r="M3009" s="152" t="s">
        <v>12051</v>
      </c>
      <c r="N3009" s="174">
        <v>1</v>
      </c>
      <c r="O3009" s="168">
        <v>5000000</v>
      </c>
      <c r="P3009" s="184">
        <v>0</v>
      </c>
      <c r="Q3009" s="183" t="s">
        <v>12041</v>
      </c>
      <c r="R3009" s="155" t="s">
        <v>44882</v>
      </c>
      <c r="S3009" s="185" t="s">
        <v>38919</v>
      </c>
      <c r="T3009" s="155">
        <v>30</v>
      </c>
    </row>
    <row r="3010" spans="2:20" ht="15" customHeight="1">
      <c r="B3010" s="480" t="s">
        <v>53551</v>
      </c>
      <c r="C3010" s="170" t="s">
        <v>44743</v>
      </c>
      <c r="D3010" s="170" t="s">
        <v>12051</v>
      </c>
      <c r="E3010" s="172" t="s">
        <v>44868</v>
      </c>
      <c r="F3010" s="172" t="s">
        <v>46136</v>
      </c>
      <c r="G3010" s="172" t="s">
        <v>44869</v>
      </c>
      <c r="H3010" s="172" t="s">
        <v>46137</v>
      </c>
      <c r="I3010" s="172" t="s">
        <v>44870</v>
      </c>
      <c r="J3010" s="383" t="s">
        <v>46138</v>
      </c>
      <c r="K3010" s="383" t="s">
        <v>44871</v>
      </c>
      <c r="L3010" s="170" t="s">
        <v>46139</v>
      </c>
      <c r="M3010" s="152" t="s">
        <v>12051</v>
      </c>
      <c r="N3010" s="174">
        <v>1</v>
      </c>
      <c r="O3010" s="168">
        <v>19100000</v>
      </c>
      <c r="P3010" s="184">
        <f t="shared" ref="P3010:P3013" si="77">IFERROR(N3010*O3010,0)</f>
        <v>19100000</v>
      </c>
      <c r="Q3010" s="166" t="s">
        <v>52070</v>
      </c>
      <c r="R3010" s="155" t="s">
        <v>44882</v>
      </c>
      <c r="S3010" s="185" t="s">
        <v>38919</v>
      </c>
      <c r="T3010" s="155">
        <v>30</v>
      </c>
    </row>
    <row r="3011" spans="2:20" ht="15" customHeight="1">
      <c r="B3011" s="480" t="s">
        <v>45663</v>
      </c>
      <c r="C3011" s="170" t="s">
        <v>44743</v>
      </c>
      <c r="D3011" s="170" t="s">
        <v>12051</v>
      </c>
      <c r="E3011" s="430" t="s">
        <v>44305</v>
      </c>
      <c r="F3011" s="172" t="s">
        <v>44306</v>
      </c>
      <c r="G3011" s="430" t="s">
        <v>44307</v>
      </c>
      <c r="H3011" s="172" t="s">
        <v>44308</v>
      </c>
      <c r="I3011" s="430" t="s">
        <v>44309</v>
      </c>
      <c r="J3011" s="431"/>
      <c r="K3011" s="431"/>
      <c r="L3011" s="170" t="s">
        <v>45700</v>
      </c>
      <c r="M3011" s="180" t="s">
        <v>12051</v>
      </c>
      <c r="N3011" s="174">
        <v>1</v>
      </c>
      <c r="O3011" s="174">
        <v>130000</v>
      </c>
      <c r="P3011" s="184">
        <f t="shared" si="77"/>
        <v>130000</v>
      </c>
      <c r="Q3011" s="166" t="s">
        <v>12042</v>
      </c>
      <c r="R3011" s="166" t="s">
        <v>44310</v>
      </c>
      <c r="S3011" s="183" t="s">
        <v>38919</v>
      </c>
      <c r="T3011" s="186">
        <v>0</v>
      </c>
    </row>
    <row r="3012" spans="2:20" ht="15" customHeight="1">
      <c r="B3012" s="480" t="s">
        <v>45664</v>
      </c>
      <c r="C3012" s="170" t="s">
        <v>44743</v>
      </c>
      <c r="D3012" s="170" t="s">
        <v>12051</v>
      </c>
      <c r="E3012" s="170" t="s">
        <v>44311</v>
      </c>
      <c r="F3012" s="170" t="s">
        <v>44312</v>
      </c>
      <c r="G3012" s="430" t="s">
        <v>44313</v>
      </c>
      <c r="H3012" s="173" t="s">
        <v>44314</v>
      </c>
      <c r="I3012" s="430" t="s">
        <v>44315</v>
      </c>
      <c r="J3012" s="431"/>
      <c r="K3012" s="431"/>
      <c r="L3012" s="170" t="s">
        <v>45700</v>
      </c>
      <c r="M3012" s="180" t="s">
        <v>12051</v>
      </c>
      <c r="N3012" s="174">
        <v>1</v>
      </c>
      <c r="O3012" s="174">
        <v>250000</v>
      </c>
      <c r="P3012" s="184">
        <f t="shared" si="77"/>
        <v>250000</v>
      </c>
      <c r="Q3012" s="166" t="s">
        <v>12039</v>
      </c>
      <c r="R3012" s="166" t="s">
        <v>44310</v>
      </c>
      <c r="S3012" s="183" t="s">
        <v>38919</v>
      </c>
      <c r="T3012" s="186">
        <v>0</v>
      </c>
    </row>
    <row r="3013" spans="2:20" ht="15" customHeight="1">
      <c r="B3013" s="480" t="s">
        <v>45665</v>
      </c>
      <c r="C3013" s="170" t="s">
        <v>44743</v>
      </c>
      <c r="D3013" s="170" t="s">
        <v>12051</v>
      </c>
      <c r="E3013" s="170" t="s">
        <v>44311</v>
      </c>
      <c r="F3013" s="170" t="s">
        <v>44312</v>
      </c>
      <c r="G3013" s="430" t="s">
        <v>44313</v>
      </c>
      <c r="H3013" s="173" t="s">
        <v>44314</v>
      </c>
      <c r="I3013" s="496" t="s">
        <v>44315</v>
      </c>
      <c r="J3013" s="497"/>
      <c r="K3013" s="497"/>
      <c r="L3013" s="498" t="s">
        <v>45700</v>
      </c>
      <c r="M3013" s="188" t="s">
        <v>12051</v>
      </c>
      <c r="N3013" s="525">
        <v>1</v>
      </c>
      <c r="O3013" s="525">
        <v>250000</v>
      </c>
      <c r="P3013" s="184">
        <f t="shared" si="77"/>
        <v>250000</v>
      </c>
      <c r="Q3013" s="189" t="s">
        <v>12042</v>
      </c>
      <c r="R3013" s="189" t="s">
        <v>44310</v>
      </c>
      <c r="S3013" s="568" t="s">
        <v>38919</v>
      </c>
      <c r="T3013" s="190">
        <v>0</v>
      </c>
    </row>
    <row r="3014" spans="2:20" ht="15" customHeight="1">
      <c r="B3014" s="480" t="s">
        <v>47441</v>
      </c>
      <c r="C3014" s="170" t="s">
        <v>44743</v>
      </c>
      <c r="D3014" s="170" t="s">
        <v>12051</v>
      </c>
      <c r="E3014" s="383" t="s">
        <v>44761</v>
      </c>
      <c r="F3014" s="383" t="s">
        <v>47442</v>
      </c>
      <c r="G3014" s="383" t="s">
        <v>44762</v>
      </c>
      <c r="H3014" s="499" t="s">
        <v>47443</v>
      </c>
      <c r="I3014" s="383" t="s">
        <v>44763</v>
      </c>
      <c r="J3014" s="383"/>
      <c r="K3014" s="383"/>
      <c r="L3014" s="170" t="s">
        <v>45700</v>
      </c>
      <c r="M3014" s="152" t="s">
        <v>12051</v>
      </c>
      <c r="N3014" s="174">
        <v>1</v>
      </c>
      <c r="O3014" s="164">
        <v>1900000</v>
      </c>
      <c r="P3014" s="391">
        <f>IFERROR(N3014*O3014,0)</f>
        <v>1900000</v>
      </c>
      <c r="Q3014" s="166" t="s">
        <v>12039</v>
      </c>
      <c r="R3014" s="155" t="s">
        <v>44915</v>
      </c>
      <c r="S3014" s="155">
        <v>591010000</v>
      </c>
      <c r="T3014" s="392">
        <v>0</v>
      </c>
    </row>
    <row r="3015" spans="2:20" ht="15" customHeight="1">
      <c r="B3015" s="480" t="s">
        <v>47444</v>
      </c>
      <c r="C3015" s="170" t="s">
        <v>44743</v>
      </c>
      <c r="D3015" s="170" t="s">
        <v>12051</v>
      </c>
      <c r="E3015" s="172" t="s">
        <v>47445</v>
      </c>
      <c r="F3015" s="383" t="s">
        <v>47446</v>
      </c>
      <c r="G3015" s="172" t="s">
        <v>47447</v>
      </c>
      <c r="H3015" s="499" t="s">
        <v>47448</v>
      </c>
      <c r="I3015" s="172" t="s">
        <v>47449</v>
      </c>
      <c r="J3015" s="383"/>
      <c r="K3015" s="383"/>
      <c r="L3015" s="170" t="s">
        <v>45700</v>
      </c>
      <c r="M3015" s="152" t="s">
        <v>12051</v>
      </c>
      <c r="N3015" s="174">
        <v>1</v>
      </c>
      <c r="O3015" s="164">
        <v>700000</v>
      </c>
      <c r="P3015" s="391">
        <f t="shared" ref="P3015:P3019" si="78">IFERROR(N3015*O3015,0)</f>
        <v>700000</v>
      </c>
      <c r="Q3015" s="166" t="s">
        <v>12039</v>
      </c>
      <c r="R3015" s="155" t="s">
        <v>44915</v>
      </c>
      <c r="S3015" s="155">
        <v>591010000</v>
      </c>
      <c r="T3015" s="392">
        <v>0</v>
      </c>
    </row>
    <row r="3016" spans="2:20" ht="15" customHeight="1">
      <c r="B3016" s="480" t="s">
        <v>47450</v>
      </c>
      <c r="C3016" s="170" t="s">
        <v>44743</v>
      </c>
      <c r="D3016" s="170" t="s">
        <v>12051</v>
      </c>
      <c r="E3016" s="173" t="s">
        <v>47451</v>
      </c>
      <c r="F3016" s="170" t="s">
        <v>47452</v>
      </c>
      <c r="G3016" s="170" t="s">
        <v>47453</v>
      </c>
      <c r="H3016" s="170" t="s">
        <v>47452</v>
      </c>
      <c r="I3016" s="170" t="s">
        <v>47453</v>
      </c>
      <c r="J3016" s="170" t="s">
        <v>47454</v>
      </c>
      <c r="K3016" s="170" t="s">
        <v>47455</v>
      </c>
      <c r="L3016" s="170" t="s">
        <v>45700</v>
      </c>
      <c r="M3016" s="359" t="s">
        <v>12051</v>
      </c>
      <c r="N3016" s="174">
        <v>1</v>
      </c>
      <c r="O3016" s="372">
        <v>330000</v>
      </c>
      <c r="P3016" s="370">
        <f t="shared" si="78"/>
        <v>330000</v>
      </c>
      <c r="Q3016" s="166" t="s">
        <v>12040</v>
      </c>
      <c r="R3016" s="166" t="s">
        <v>46158</v>
      </c>
      <c r="S3016" s="193">
        <v>591010000</v>
      </c>
      <c r="T3016" s="194">
        <v>100</v>
      </c>
    </row>
    <row r="3017" spans="2:20" ht="15" customHeight="1">
      <c r="B3017" s="480" t="s">
        <v>48911</v>
      </c>
      <c r="C3017" s="170" t="s">
        <v>44743</v>
      </c>
      <c r="D3017" s="170" t="s">
        <v>12051</v>
      </c>
      <c r="E3017" s="173" t="s">
        <v>48912</v>
      </c>
      <c r="F3017" s="498" t="s">
        <v>48913</v>
      </c>
      <c r="G3017" s="170" t="s">
        <v>48914</v>
      </c>
      <c r="H3017" s="498" t="s">
        <v>48915</v>
      </c>
      <c r="I3017" s="170" t="s">
        <v>48916</v>
      </c>
      <c r="J3017" s="498" t="s">
        <v>46179</v>
      </c>
      <c r="K3017" s="170" t="s">
        <v>46165</v>
      </c>
      <c r="L3017" s="170" t="s">
        <v>45700</v>
      </c>
      <c r="M3017" s="359" t="s">
        <v>12051</v>
      </c>
      <c r="N3017" s="191">
        <v>1</v>
      </c>
      <c r="O3017" s="191">
        <v>550000</v>
      </c>
      <c r="P3017" s="370">
        <f t="shared" si="78"/>
        <v>550000</v>
      </c>
      <c r="Q3017" s="166" t="s">
        <v>12040</v>
      </c>
      <c r="R3017" s="182" t="s">
        <v>43759</v>
      </c>
      <c r="S3017" s="193">
        <v>591010000</v>
      </c>
      <c r="T3017" s="194">
        <v>0</v>
      </c>
    </row>
    <row r="3018" spans="2:20" ht="15" customHeight="1">
      <c r="B3018" s="480" t="s">
        <v>48917</v>
      </c>
      <c r="C3018" s="170" t="s">
        <v>44743</v>
      </c>
      <c r="D3018" s="170" t="s">
        <v>12051</v>
      </c>
      <c r="E3018" s="173" t="s">
        <v>48918</v>
      </c>
      <c r="F3018" s="173" t="s">
        <v>48919</v>
      </c>
      <c r="G3018" s="173" t="s">
        <v>48920</v>
      </c>
      <c r="H3018" s="173" t="s">
        <v>48919</v>
      </c>
      <c r="I3018" s="172" t="s">
        <v>48921</v>
      </c>
      <c r="J3018" s="173" t="s">
        <v>48922</v>
      </c>
      <c r="K3018" s="173" t="s">
        <v>48923</v>
      </c>
      <c r="L3018" s="170" t="s">
        <v>45700</v>
      </c>
      <c r="M3018" s="359" t="s">
        <v>12051</v>
      </c>
      <c r="N3018" s="191">
        <v>1</v>
      </c>
      <c r="O3018" s="191">
        <v>75000</v>
      </c>
      <c r="P3018" s="370">
        <f t="shared" si="78"/>
        <v>75000</v>
      </c>
      <c r="Q3018" s="166" t="s">
        <v>12040</v>
      </c>
      <c r="R3018" s="166" t="s">
        <v>44310</v>
      </c>
      <c r="S3018" s="193">
        <v>591010000</v>
      </c>
      <c r="T3018" s="194">
        <v>100</v>
      </c>
    </row>
    <row r="3019" spans="2:20" ht="15" customHeight="1">
      <c r="B3019" s="480" t="s">
        <v>51356</v>
      </c>
      <c r="C3019" s="170" t="s">
        <v>44743</v>
      </c>
      <c r="D3019" s="170" t="s">
        <v>12051</v>
      </c>
      <c r="E3019" s="173" t="s">
        <v>48918</v>
      </c>
      <c r="F3019" s="173" t="s">
        <v>48919</v>
      </c>
      <c r="G3019" s="173" t="s">
        <v>48920</v>
      </c>
      <c r="H3019" s="173" t="s">
        <v>51357</v>
      </c>
      <c r="I3019" s="172" t="s">
        <v>48921</v>
      </c>
      <c r="J3019" s="173" t="s">
        <v>51013</v>
      </c>
      <c r="K3019" s="173" t="s">
        <v>51035</v>
      </c>
      <c r="L3019" s="170" t="s">
        <v>45700</v>
      </c>
      <c r="M3019" s="359" t="s">
        <v>12051</v>
      </c>
      <c r="N3019" s="191">
        <v>1</v>
      </c>
      <c r="O3019" s="191">
        <v>130000</v>
      </c>
      <c r="P3019" s="368">
        <f t="shared" si="78"/>
        <v>130000</v>
      </c>
      <c r="Q3019" s="166" t="s">
        <v>12042</v>
      </c>
      <c r="R3019" s="166" t="s">
        <v>44310</v>
      </c>
      <c r="S3019" s="393">
        <v>591010000</v>
      </c>
      <c r="T3019" s="161">
        <v>0</v>
      </c>
    </row>
    <row r="3020" spans="2:20" ht="15" customHeight="1">
      <c r="B3020" s="383" t="s">
        <v>54730</v>
      </c>
      <c r="C3020" s="170" t="s">
        <v>44743</v>
      </c>
      <c r="D3020" s="170" t="s">
        <v>12051</v>
      </c>
      <c r="E3020" s="173" t="s">
        <v>48918</v>
      </c>
      <c r="F3020" s="173" t="s">
        <v>48919</v>
      </c>
      <c r="G3020" s="170" t="s">
        <v>48920</v>
      </c>
      <c r="H3020" s="173" t="s">
        <v>48919</v>
      </c>
      <c r="I3020" s="172" t="s">
        <v>48921</v>
      </c>
      <c r="J3020" s="173" t="s">
        <v>54731</v>
      </c>
      <c r="K3020" s="170" t="s">
        <v>54732</v>
      </c>
      <c r="L3020" s="170" t="s">
        <v>45700</v>
      </c>
      <c r="M3020" s="394" t="s">
        <v>12051</v>
      </c>
      <c r="N3020" s="191">
        <v>1</v>
      </c>
      <c r="O3020" s="192">
        <v>200000</v>
      </c>
      <c r="P3020" s="175">
        <f>IFERROR(N3020*O3020,0)</f>
        <v>200000</v>
      </c>
      <c r="Q3020" s="176" t="s">
        <v>12043</v>
      </c>
      <c r="R3020" s="176" t="s">
        <v>54733</v>
      </c>
      <c r="S3020" s="193">
        <v>591010000</v>
      </c>
      <c r="T3020" s="194">
        <v>100</v>
      </c>
    </row>
    <row r="3021" spans="2:20" ht="15" customHeight="1">
      <c r="B3021" s="480" t="s">
        <v>56437</v>
      </c>
      <c r="C3021" s="170" t="s">
        <v>44743</v>
      </c>
      <c r="D3021" s="170" t="s">
        <v>12051</v>
      </c>
      <c r="E3021" s="173" t="s">
        <v>48918</v>
      </c>
      <c r="F3021" s="173" t="s">
        <v>48919</v>
      </c>
      <c r="G3021" s="173" t="s">
        <v>48920</v>
      </c>
      <c r="H3021" s="173" t="s">
        <v>51357</v>
      </c>
      <c r="I3021" s="172" t="s">
        <v>48921</v>
      </c>
      <c r="J3021" s="173"/>
      <c r="K3021" s="173"/>
      <c r="L3021" s="170" t="s">
        <v>45700</v>
      </c>
      <c r="M3021" s="394" t="s">
        <v>12051</v>
      </c>
      <c r="N3021" s="192">
        <v>1</v>
      </c>
      <c r="O3021" s="192">
        <v>130000</v>
      </c>
      <c r="P3021" s="169">
        <f>IFERROR(N3021*O3021,0)</f>
        <v>130000</v>
      </c>
      <c r="Q3021" s="176" t="s">
        <v>12044</v>
      </c>
      <c r="R3021" s="176" t="s">
        <v>54733</v>
      </c>
      <c r="S3021" s="177">
        <v>591010000</v>
      </c>
      <c r="T3021" s="171">
        <v>0</v>
      </c>
    </row>
    <row r="3022" spans="2:20" ht="15" customHeight="1">
      <c r="B3022" s="383" t="s">
        <v>56553</v>
      </c>
      <c r="C3022" s="383" t="s">
        <v>44743</v>
      </c>
      <c r="D3022" s="383" t="s">
        <v>12051</v>
      </c>
      <c r="E3022" s="172" t="s">
        <v>56554</v>
      </c>
      <c r="F3022" s="383" t="s">
        <v>56555</v>
      </c>
      <c r="G3022" s="172" t="s">
        <v>56556</v>
      </c>
      <c r="H3022" s="383" t="s">
        <v>56557</v>
      </c>
      <c r="I3022" s="172" t="s">
        <v>56558</v>
      </c>
      <c r="J3022" s="383" t="s">
        <v>56559</v>
      </c>
      <c r="K3022" s="383" t="s">
        <v>56560</v>
      </c>
      <c r="L3022" s="170" t="s">
        <v>45700</v>
      </c>
      <c r="M3022" s="154" t="s">
        <v>12051</v>
      </c>
      <c r="N3022" s="364">
        <v>1</v>
      </c>
      <c r="O3022" s="364">
        <v>1900000</v>
      </c>
      <c r="P3022" s="175">
        <f>IFERROR(N3022*O3022,0)</f>
        <v>1900000</v>
      </c>
      <c r="Q3022" s="155" t="s">
        <v>12044</v>
      </c>
      <c r="R3022" s="155" t="s">
        <v>47369</v>
      </c>
      <c r="S3022" s="162">
        <v>591010000</v>
      </c>
      <c r="T3022" s="155">
        <v>30</v>
      </c>
    </row>
    <row r="3023" spans="2:20" ht="15" customHeight="1">
      <c r="B3023" s="195"/>
      <c r="C3023" s="395"/>
      <c r="D3023" s="161"/>
      <c r="E3023" s="187"/>
      <c r="F3023" s="187"/>
      <c r="G3023" s="187"/>
      <c r="H3023" s="187"/>
      <c r="I3023" s="157"/>
      <c r="J3023" s="187"/>
      <c r="K3023" s="187"/>
      <c r="L3023" s="159"/>
      <c r="M3023" s="359"/>
      <c r="N3023" s="191"/>
      <c r="O3023" s="191"/>
      <c r="P3023" s="370"/>
      <c r="Q3023" s="166"/>
      <c r="R3023" s="166"/>
      <c r="S3023" s="193"/>
      <c r="T3023" s="194"/>
    </row>
    <row r="3024" spans="2:20" ht="15" customHeight="1">
      <c r="B3024" s="102"/>
      <c r="C3024" s="396"/>
      <c r="D3024" s="127"/>
      <c r="E3024" s="197" t="s">
        <v>45668</v>
      </c>
      <c r="F3024" s="222"/>
      <c r="G3024" s="222"/>
      <c r="H3024" s="222"/>
      <c r="I3024" s="222"/>
      <c r="J3024" s="222"/>
      <c r="K3024" s="222"/>
      <c r="L3024" s="127"/>
      <c r="M3024" s="222"/>
      <c r="N3024" s="397"/>
      <c r="O3024" s="397"/>
      <c r="P3024" s="198">
        <f>SUM(P2996:P3023)</f>
        <v>57242000</v>
      </c>
      <c r="Q3024" s="127"/>
      <c r="R3024" s="127"/>
      <c r="S3024" s="127"/>
      <c r="T3024" s="398"/>
    </row>
    <row r="3025" spans="2:20" ht="15" customHeight="1">
      <c r="B3025" s="154"/>
      <c r="C3025" s="154"/>
      <c r="D3025" s="155"/>
      <c r="E3025" s="154"/>
      <c r="F3025" s="152"/>
      <c r="G3025" s="163"/>
      <c r="H3025" s="152"/>
      <c r="I3025" s="157"/>
      <c r="J3025" s="154"/>
      <c r="K3025" s="154"/>
      <c r="L3025" s="155"/>
      <c r="M3025" s="202"/>
      <c r="N3025" s="399"/>
      <c r="O3025" s="399"/>
      <c r="P3025" s="399"/>
      <c r="Q3025" s="200"/>
      <c r="R3025" s="200"/>
      <c r="S3025" s="345"/>
      <c r="T3025" s="208"/>
    </row>
    <row r="3026" spans="2:20" ht="15" customHeight="1">
      <c r="B3026" s="199"/>
      <c r="C3026" s="196"/>
      <c r="D3026" s="200"/>
      <c r="E3026" s="201" t="s">
        <v>46226</v>
      </c>
      <c r="F3026" s="202"/>
      <c r="G3026" s="202"/>
      <c r="H3026" s="203"/>
      <c r="I3026" s="203"/>
      <c r="J3026" s="203"/>
      <c r="K3026" s="203"/>
      <c r="L3026" s="204"/>
      <c r="M3026" s="203"/>
      <c r="N3026" s="205"/>
      <c r="O3026" s="205"/>
      <c r="P3026" s="206">
        <f>P3024+P2994+P2888</f>
        <v>1343587556.3886688</v>
      </c>
      <c r="Q3026" s="204"/>
      <c r="R3026" s="204"/>
      <c r="S3026" s="207"/>
      <c r="T3026" s="208"/>
    </row>
  </sheetData>
  <protectedRanges>
    <protectedRange sqref="O843:O845" name="Диапазон1_3_1_1"/>
    <protectedRange sqref="P577:P578 P580:P581 P583:P584 P570:P573 P843:P861" name="Диапазон1_6"/>
    <protectedRange sqref="O846:O847" name="Диапазон1_3_2_1"/>
    <protectedRange sqref="O848:O850" name="Диапазон1_5_1_1"/>
    <protectedRange sqref="O853:O855" name="Диапазон1_7_1_2"/>
    <protectedRange sqref="O578" name="Диапазон1_1_2"/>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
    <protectedRange sqref="O881:O896" name="Диапазон1_3"/>
    <protectedRange sqref="O898:O1009" name="Диапазон1_1_1_2"/>
    <protectedRange sqref="O897" name="Диапазон1_2_2_1"/>
    <protectedRange sqref="O1010" name="Диапазон1_1_1_1_1"/>
    <protectedRange sqref="P881:P1011" name="Диапазон1_6_1_1"/>
    <protectedRange sqref="P2961:P2962" name="Диапазон1_6_1_1_2_1"/>
    <protectedRange sqref="P1012:P1014" name="Диапазон1_6_1_1_3"/>
    <protectedRange sqref="P2963:P2965" name="Диапазон1_6_1_1_3_1_1"/>
    <protectedRange sqref="P1015" name="Диапазон1_6_1_1_3_2"/>
    <protectedRange sqref="P1016:P1017" name="Диапазон1_6_1_1_3_3"/>
    <protectedRange sqref="O1074:O1075" name="Диапазон1_3_1_1_2"/>
    <protectedRange sqref="P1074:P1075" name="Диапазон1_6_2"/>
    <protectedRange sqref="P1078:P1079" name="Диапазон1_6_2_1"/>
    <protectedRange sqref="P1080" name="Диапазон1_6_2_1_1"/>
    <protectedRange sqref="P1081:P1082" name="Диапазон1_6_2_2"/>
    <protectedRange sqref="P1085:P1086" name="Диапазон1_6_2_1_2"/>
    <protectedRange sqref="P1087" name="Диапазон1_6_2_1_1_1"/>
    <protectedRange sqref="O1088:O1090" name="Диапазон1_3_3_1"/>
    <protectedRange sqref="P1088:P1092" name="Диапазон1_6_1_2_1"/>
    <protectedRange sqref="O1091:O1092" name="Диапазон1_1_3_1"/>
    <protectedRange sqref="P1094:P1098" name="Диапазон1_6_1_2_1_1"/>
    <protectedRange sqref="P1101" name="Диапазон1_6_1_2_1_1_1"/>
    <protectedRange sqref="P1104:P1105" name="Диапазон1_6_1_2_1_2"/>
    <protectedRange sqref="P1109" name="Диапазон1_6_1_2_1_1_1_1"/>
    <protectedRange sqref="P1113" name="Диапазон1_6_1_2_1_1_1_1_1"/>
    <protectedRange sqref="P1116:P1125" name="Диапазон1_6_2_3"/>
    <protectedRange sqref="O1175:O1176" name="Диапазон1_7"/>
    <protectedRange sqref="O1190:O1192" name="Диапазон1_1_2_2"/>
    <protectedRange sqref="O1411:O1413" name="Диапазон1_3_1_1_1_2"/>
    <protectedRange sqref="O1414:O1415" name="Диапазон1_3_2_1_2"/>
    <protectedRange sqref="O1525" name="Диапазон1_5"/>
    <protectedRange sqref="O1534:O1551" name="Диапазон3_4"/>
    <protectedRange sqref="O1578:O1579" name="Диапазон1_1_4_1_1"/>
    <protectedRange sqref="O1576:O1577" name="Диапазон3_3_1_1"/>
    <protectedRange sqref="O1597" name="Диапазон1_1_5_1_1"/>
    <protectedRange sqref="O1663" name="Диапазон1_8"/>
    <protectedRange sqref="O1664:O1688" name="Диапазон1_1_1_2_1"/>
    <protectedRange sqref="O1689:O1690" name="Диапазон1_1_1_1_1_1"/>
    <protectedRange sqref="O1700" name="Диапазон1_1_3_1_1"/>
    <protectedRange sqref="O1924" name="Диапазон1_1_3_1_1_1"/>
    <protectedRange sqref="O1925:O1938" name="Диапазон1_1_1_1_2"/>
    <protectedRange sqref="O1941:O1943" name="Диапазон1_1_4_1_1_1"/>
    <protectedRange sqref="O1945:O1946" name="Диапазон1_1_5_1_1_1"/>
    <protectedRange sqref="O1949" name="Диапазон1_1_6_1"/>
    <protectedRange sqref="O1952:O1956" name="Диапазон1_1_8_1"/>
    <protectedRange sqref="O2138:O2140" name="Диапазон3_1_1"/>
    <protectedRange sqref="O2141" name="Диапазон1_1_6_2"/>
    <protectedRange sqref="O2185:O2186" name="Диапазон1_12_1"/>
    <protectedRange sqref="O2194 O2196:O2198" name="Диапазон3_1"/>
    <protectedRange sqref="O2195" name="Диапазон3_1_1_1_2"/>
    <protectedRange sqref="O2419" name="Диапазон1_1_3_2"/>
    <protectedRange sqref="O2619" name="Диапазон1_3_3_2_1"/>
    <protectedRange sqref="O2749" name="Диапазон1_6_4"/>
    <protectedRange sqref="O2754" name="Диапазон1_13"/>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3009:N3011 N2946:N2948">
    <cfRule type="cellIs" dxfId="1" priority="2" operator="lessThan">
      <formula>0</formula>
    </cfRule>
  </conditionalFormatting>
  <conditionalFormatting sqref="H2979 F2979 M2979 G2988:G2989 M2988:M2989 I2988:K2989 F2596:G2596 H2655:I2656 G2659 H2665:I2666 G2668 G2666 I2657:I2660 I2667:I2668 M2650:M2668 E2780 G2786 F2783:F2791 G2784 I2784 I2786 E2794 G2800 F2797:F2805 G2803:G2804 G2795:G2796 G2813 F2810:K2810 I2792:I2798 I2800:I2805 I2813 M2792:M2813 G2820 I2820 M2820 E2877 M2875:M2880 J2878:K2879 I1977:J1981 H1978:H1981 F1979:F1981 E1982:K1996 E2390:K2409 C2392:D2409 I1647:I1658 M1647:M1658 G1647:G1658 M1698:M1699 G1698:G1699 I1698:I1699">
    <cfRule type="containsText" dxfId="0" priority="1" operator="containsText" text="Данный код не найден">
      <formula>NOT(ISERROR(SEARCH("Данный код не найден",C1647)))</formula>
    </cfRule>
  </conditionalFormatting>
  <dataValidations xWindow="222" yWindow="882" count="49">
    <dataValidation allowBlank="1" showInputMessage="1" showErrorMessage="1" prompt="Характеристика на государственном языке заполняется автоматически в соответствии с КТРУ" sqref="H3023 H3018:H3021 H2990:H2991 H2980 H2977 H2959 H2945 H2935:H2937 H2930:H2931 H2961:H2962 H2987 H2224:H2225 H2881 H2177:H2184 H2188:H2190 H1957:H1963 H1829:H1830 H1746:H1780 H1807 H1858:H1859 H2096 H2106 H2167 H2199:H2206 H2423:H2428 H2434:H2435 H2459:H2461 I2422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76 J76 J62:J72 H34:H40 H42 H44:H72 H592 H586:H589 H556:H569 H554 H2421 H2337:H2338 H2797:H2800 H2775:H2777 H2500:H2504 H2711 H2621:H2626 H2618 H2601:H2606 H2594:H2595 H2760:H2763 H2887:H2897"/>
    <dataValidation type="textLength" allowBlank="1" showInputMessage="1" showErrorMessage="1" error="Недопустимая длина кода КТРУ" prompt="Введите код товара, работы или услуги в соответствии с КТРУ" sqref="E3023 E3021 E3018:E3019 E2983 E2977 E2961:E2962 E2967:E2968 E2981 E2987 E2990:E2991 E2459:E2460 E2421:E2428 E2337:E2338 E2180:E2184 E2188:E2190 E1829:E1830 E1746:E1759 E1761:E1779 E1957:E1961 E1858:E1859 E2106 E2167 E2096 E2199:E2202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568 E2777 E2594:E2595 E2604:E2606 E2618 E2621:E2626 E2711">
      <formula1>20</formula1>
      <formula2>25</formula2>
    </dataValidation>
    <dataValidation allowBlank="1" showInputMessage="1" showErrorMessage="1" prompt="Наименование на русском языке заполняется автоматически в соответствии с КТРУ" sqref="G3023 I3023 I3021 I3018:I3019 G3018:G3019 G3021 J2983 F2983 G2977 G2961 H2967:H2968 J2967:K2968 F2967:F2968 F2981 J2981 H2981 G2987 H2983 G2990:G2991 G2459:G2461 G2421:G2428 G2337:G2338 G2183:G2184 G2188:G2190 G1829:G1830 G1746:G1779 G1957:G1961 G1858:G1859 G2096 G2106 G2167 G2199:G2206 G2434:G2435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G56 J140:K171 G49 G557:G563 H585 G416:G419 F591:G591 I585:I590 H583:I583 J574:K574 I575:I576 G582:H582 H579:H580 J572:K572 H570:H577 I568 G2760:G2763 G2500:G2504 G2594:G2595 G2604:G2606 G2618 G2621:G2626 G2711 G2766:G2769 G2881"/>
    <dataValidation allowBlank="1" showInputMessage="1" showErrorMessage="1" prompt="Введите дополнительную характеристику на государственном языке" sqref="J3023 J3016:K3017 J3018:J3019 J3020:K3020 J2990:K2991 J2980 J2977:K2978 K2976 J2959:K2959 J2935:K2936 J2961:J2962 J2945:K2945 J2956:K2957 J2942:J2943 J2940 J2938:K2938 J2966:K2966 J2987:K2987 J2459:J2461 J2881:K2881 J2421:J2426 J2428 J2427:K2427 J2224:K2225 J2190:K2190 J2183 J2188:J2189 J2096 J1962:K1963 K1831:K1849 J1829:J1830 K1746:K1747 K1753 J1746:J1780 J1807:K1810 J1957:J1961 J1858:K1859 J2184:K2184 J2106:K2106 J2167 J2177:K2182 J2199:J2202 K2199 J2337:J2338 J2433:K2435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K59:K65 K76 J120:K120 K67:K72 J59:J61 J24:J26 J29 J36:K36 J38:K38 J337:K337 J552:K552 J585:J589 J583 J577 J579:J580 J582:K582 J559:K569 J558 J554:K557 J2775:J2777 J2792:J2797 J2712:K2713 J2663:J2668 J2655:J2656 J2659:K2659 J2760:K2763 J2500:K2504 J2594:J2595 K2595 J2604:J2606 J2601:K2603 J2618 J2621:J2626 J2653 J2711 J2887:K2887"/>
    <dataValidation type="list" allowBlank="1" showInputMessage="1" showErrorMessage="1" sqref="D3023 D2993 D3014:D3021 D2987 D2983 D2976:D2981 D2959:D2968 D2954:D2955 D2990:D2991 D2459:D2461 D2428 D2421:D2426 D2337:D2338 D2199:D2207 D2167:D2184 D2106:D2136 D2096 D2188:D2190 D1746:D1780 D1811:D1849 D1957:D1964 D1858:D1859 D2224:D2318 D2434:D2437 D1707:D1729 D683:D688 D610:D671 D727:D736 D853 D859:D860 D743:D786 D1049:D1051 D804:D822 D1126:D1134 D1138:D1148 D1164:D1172 D1183:D1185 D1189 D1407:D1410 D1461:D1478 D1528:D1529 D1552:D1556 D1580:D1587 D1589:D1592 D594 D338 D49 D36 D38 D41 D52 D336 D558 D553 D2814:D2815 D2760:D2763 D2500:D2504 D2594:D2595 D2601:D2606 D2618 D2621:D2626 D2711 D2766:D2769 D2881">
      <formula1>ВидПредмета</formula1>
    </dataValidation>
    <dataValidation type="list" allowBlank="1" showInputMessage="1" showErrorMessage="1" sqref="L3023 L3016:L3021 L2983 L2924 L2961:L2967 L2969 L2976:L2981 L2986:L2987 L2991:L2992 L2325:L2338 L2428 L2421:L2426 L2141:L2184 L2106:L2136 L2096 L2188:L2202 L1734:L1780 L1957:L1964 L1829:L1900 L2319:L2321 L2433:L2437 L2447:L2462 L553 L1707:L1729 L1049:L1056 L1011:L1017 L784:L786 L804:L823 L862:L878 L1189 L1177 L1073 L1076 L1103 L1083 L1126:L1172 L1094:L1100 L1179 L1182:L1187 L1195:L1227 L1230:L1231 L1174 L1589:L1596 L1660:L1661 L1451:L1456 L1390:L1404 L1407:L1410 L1416:L1431 L1461:L1487 L1528:L1532 L1552:L1556 L1580:L1587 L594 L338 L249 L49 L36 L38 L41 L52 L336 L558 L2863:L2874 L2599:L2618 L2500:L2504 L2778:L2819 L2631:L2649 L2594:L2595 L2703:L2711 L2759:L2763 L2766:L2769 L2821:L2825 L2881">
      <formula1>[4]БД!A17:A19</formula1>
    </dataValidation>
    <dataValidation type="list" allowBlank="1" showInputMessage="1" showErrorMessage="1" sqref="C3023 C3014:C3021 C2987:C2988 C2956:C2966 C2969 C2976:C2980 C2990:C2991 C2325:C2338 C2428 C2421:C2426 C2343:C2389 C2106:C2136 C2142:C2184 C1734:C1780 C1976 C1957:C1964 C1829:C1900 C2188:C2193 C2199:C2207 C2224:C2321 C2433:C2437 C2459:C2462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49 C36 C38 C41 C52 C336 C558 C553 C2863:C2881 C2778:C2825 C2670:C2698 C2631:C2649 C2599:C2618 C2500:C2596 C2621:C2626 C2703:C2711 C2759:C2763 C2766:C2769">
      <formula1>Тип_пункта</formula1>
    </dataValidation>
    <dataValidation allowBlank="1" showInputMessage="1" showErrorMessage="1" prompt="Введите дополнительную характеристику на русском языке" sqref="K3023 K3018:K3019 K3021 J2891:J2893 J2895:J2928 K2939:K2944 J2939 J2937 J2932:J2934 K2961:K2962 K2459:K2461 K2428 K2421:K2426 K2337:K2338 J2226:K2235 K2183 K2188:K2189 J1926:K1926 K1829:K1830 J1740:K1740 K1748:K1752 K1754:K1780 K1957:K1961 K2096 K2167 K2200:K2203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K56 J99:K119 J121:K139 K49 J43 K52 K336 J590:J591 K585:K591 K583 J578:K578 K577 J576:K576 K579:K581 J581 K558 K553 K2777 J2784:J2786 K2594 K2604:K2606 K2618 K2621:K2626 K2711 J2759:K2759 K2766:K2769"/>
    <dataValidation type="list" allowBlank="1" showInputMessage="1" showErrorMessage="1" sqref="L3024:L3026 L2993:L3015 L2895:L2923 L2968 L2959 L2925:L2955 L672:L717 L1173 L1533 L595:L613 L585:L593 L250:L335 L57:L248 L50:L51 L39:L40 L37 L12:L35 L42:L48 L53:L55 L337 L339:L552 L582:L583 L579:L580 L574:L577 L572 L559:L570 L554:L557 L834 L738:L783 L2887:L2893">
      <formula1>[20]БД!A17:A19</formula1>
    </dataValidation>
    <dataValidation type="list" allowBlank="1" showInputMessage="1" showErrorMessage="1" sqref="C3024:C3026 C2992:C3013 C2895:C2955 C789:C799 C1481:C1487 C595:C609 C585:C593 C250:C335 C57:C248 C50:C51 C39:C40 C12:C35 C37 C42:C48 C53:C55 C337 C572 C339:C552 C582:C583 C579:C580 C574:C577 C559:C570 C554:C557 C689:C717 C673:C682 C2887:C2893">
      <formula1>[20]БД!A25:A26</formula1>
    </dataValidation>
    <dataValidation type="list" allowBlank="1" showInputMessage="1" showErrorMessage="1" sqref="D3024:D3026 D2994:D3013 D2992 D2895:D2953 D339:D359 D250:D335 D234 D232 D230 D228 D226 D224 D222 D220 D218 D196 D194 D192 D190 D188 D186 D184 D182 D180 D178 D176 D154:D174 D152 D150 D148 D146 D144 D142 D140 D198 D216 D214 D212 D210 D208 D206 D204 D202 D200 D238 D246 D244 D242 D240 D248 D236 D57:D138 D50:D51 D39:D40 D37 D12:D35 D42:D48 D53:D55 D337 D361:D552 D582:D583 D579:D580 D574:D577 D572 D559:D570 D554:D557 D595:D609 D585:D593 D2887:D2893">
      <formula1>[20]БД!A29:A31</formula1>
    </dataValidation>
    <dataValidation type="list" allowBlank="1" showInputMessage="1" showErrorMessage="1" prompt="Выберите специфику" sqref="G2994:G2995 F2993:I2993 G2944 F2954:I2955 G2948:G2953 G602 G466 G413">
      <formula1>Специфика</formula1>
    </dataValidation>
    <dataValidation type="list" allowBlank="1" showInputMessage="1" showErrorMessage="1" sqref="Q3023 Q2945:Q2972 Q2980:Q2987 Q2976:Q2978 Q2990:Q3021 Q2188:Q2207 Q2210:Q2211 Q2224:Q2338 Q2343:Q2468 Q1977:Q2186 Q1907:Q1974 Q1700:Q1729 Q467:Q601 Q1659:Q1661 Q1451:Q1452 Q676:Q1431 Q1457:Q1609 Q1663:Q1697 Q603:Q674 Q414:Q465 Q12:Q412 Q1734:Q1900 Q2489 Q2821:Q2856 Q2500:Q2819 Q2875:Q2893 Q2895:Q2943">
      <formula1>Месяц</formula1>
    </dataValidation>
    <dataValidation allowBlank="1" showInputMessage="1" showErrorMessage="1" prompt="Единица измерения заполняется автоматически в соответствии с КТРУ" sqref="M3023 M2996:M3021 M2959:M2962 M2945:M2946 M2966:M2968 M2981 M2987 M2983 M2990:M2992 M1829:M1830 M1746:M1780 M2337:M2338 M2188:M2190 M1858:M1859 M2096 M2106 M2167 M2199:M2202 M2224:M2225 M2421:M2428 M2434:M2435 M2459:M2461 M2390:M2409 M2177:M2184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25:M90 M12:M13 M535:M570 M585:M601 M521 M582:M583 M579:M580 M574:M577 M572 M1977:M1996 M1957:M1963 M2500:M2504 M2711 M2621:M2626 M2618 M2601:M2606 M2594:M2595 M2760:M2763 M2887 M2977:M2978"/>
    <dataValidation type="list" allowBlank="1" showInputMessage="1" showErrorMessage="1" sqref="S3023 S3016:S3021 S2966:S2968 S2945:S2957 S2959:S2962 S2976:S2981 S2987 S2983 S2990:S3013 S2881 S1811:S1849 S1746:S1780 S2337:S2342 S2187:S2190 S1734:S1737 S1957:S1964 S1858:S1859 S2037:S2096 S2106:S2136 S2199:S2207 S2224:S2225 S2421:S2428 S2434:S2437 S2442:S2461 S2390:S2409 S2167:S2184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12:S138 S250:S359 S579:S601 S361:S412 S2463:S2488 S2490:S2504 S1977:S1997 S2814:S2815 S2766:S2774 S2711:S2736 S2650:S2669 S2621:S2626 S2601:S2618 S2509:S2595 S2760:S2763 S2887:S2893 S2895:S2943">
      <formula1>КАТО</formula1>
    </dataValidation>
    <dataValidation type="list" allowBlank="1" showInputMessage="1" showErrorMessage="1" sqref="L3022 L2984:L2985 J2982 L2982 L2970:L2972 J2985 L2764 L2208:L2211 L1966:L1974 L1907:L1956 L1781:L1828 L1997:L2095 L2137:L2140 L2185:L2186 L2410:L2420 L2438:L2446 L2429:L2432 L1032:L1048 L1019:L1030 L718:L726 L787:L788 L800:L803 L843:L861 L1228:L1229 L1180:L1181 L1104:L1125 L1084:L1093 L1074:L1075 L1077:L1082 L1175:L1176 L1190:L1194 L879:L1010 L1232:L1389 L1597:L1609 L1557:L1561 L1534:L1551 L1488:L1527 L1457:L1460 L1405:L1406 L1700:L1706 L1411:L1415 L1573:L1579 L1663:L1697 L573 L584 L578 L581 L571 L2826:L2856 L2737:L2758 L2619:L2626 L2597:L2598 L2699:L2702 L2882:L2886 L2894">
      <formula1>[11]БД!A17:A19</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023 T3016:T3021 T2996:T3013 T2990:T2991 T2895:T2943 T2976:T2978 T2959 T2945 T2956:T2957 T2966 T2980 T2881 T2190 T2107:T2136 T1962:T1964 T1831:T1849 T1811:T1828 T1746:T1780 T2442:T2458 T2037:T2095 T1858:T1859 T2177:T2184 T2421:T2428 T2434:T2435 T743:T786 T727:T736 T607:T618 T603:T605 T683:T688 T804 T1164:T1172 T1129:T1134 T1138 T1183:T1185 T1698:T1699 T1528:T1529 T1461:T1478 T1581:T1592 T1647:T1658 T426:T465 T417:T418 T483:T570 T338 T12:T119 T336 T585:T601 T467:T475 T582:T583 T579:T580 T574:T577 T572 T2814:T2815 T2224:T2225 T2500:T2504 T2714:T2736 T2760:T2763 T2669 T2601:T2606 T2766:T2769 T2887:T2893 T2987">
      <formula1>0</formula1>
      <formula2>100</formula2>
    </dataValidation>
    <dataValidation type="list" allowBlank="1" showInputMessage="1" showErrorMessage="1" sqref="L2990 L2203:L2207 L2399 L2403:L2405 L2488:L2499">
      <formula1>[6]БД!A17:A19</formula1>
    </dataValidation>
    <dataValidation type="list" allowBlank="1" showInputMessage="1" showErrorMessage="1" errorTitle="Неккоректный ввод" error="Выберите месяц" sqref="Q2988:Q2989">
      <formula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988:L2989">
      <formula1>'[7]для работы'!A51:A53</formula1>
    </dataValidation>
    <dataValidation type="list" allowBlank="1" showInputMessage="1" showErrorMessage="1" errorTitle="Неккоректный ввод" error="Выберите месяц" sqref="Q2979">
      <formula1>'[8]для работы'!A13:A24</formula1>
    </dataValidation>
    <dataValidation type="list" allowBlank="1" showInputMessage="1" showErrorMessage="1" sqref="L2960">
      <formula1>[9]БД!A17:A19</formula1>
    </dataValidation>
    <dataValidation type="list" allowBlank="1" showInputMessage="1" showErrorMessage="1" sqref="L2956:L2958 L614:L671">
      <formula1>[10]БД!A17:A19</formula1>
    </dataValidation>
    <dataValidation type="list" allowBlank="1" showInputMessage="1" showErrorMessage="1" sqref="C2983 C2967:C2968 C2981 C2986 C2989 C1977:C2011 C2390:C2409 C862:C880 C1018 C738:C742 C834:C842 C1193:C1194 C1093:C1103 C1162 C1659 C2650:C2669 C2712:C2736">
      <formula1>[4]БД!A25:A26</formula1>
    </dataValidation>
    <dataValidation type="list" allowBlank="1" showInputMessage="1" sqref="K2958 J1781:K1804 J1734:K1737 J1998:K2035 J2191:K2193 J2462:K2462 J1033 K1032:K1033 J1017 K1016:K1017 K718:K726 J879:J880 J1014:K1014 J1076:K1077 J1173:K1173 J1402:K1402 J1532:K1532 J1594:K1596 K66 J2787 J2634:K2635 J2642:K2643 J2645:K2647 J2637:K2639 J2798">
      <formula1>атр</formula1>
    </dataValidation>
    <dataValidation type="list" allowBlank="1" showInputMessage="1" showErrorMessage="1" sqref="M2979 M2956:M2958 M2988:M2989 M2433 M2420 M2143:M2166 M2033:M2036 M1997:M2031 M1888:M1891 M1802:M1805 M1781:M1800 M1734:M1745 M2191:M2193 M2462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14:M24 M2820 M2750:M2754 M2670:M2688 M2599:M2600 M2509:M2593 M2632:M2668 M2703:M2705 M2757:M2759 M2792:M2813 M2875:M2880">
      <formula1>ЕИ</formula1>
    </dataValidation>
    <dataValidation type="list" allowBlank="1" showInputMessage="1" showErrorMessage="1" sqref="C2984:C2985 C2982 C2970:C2972 C2737:C2758 C2208:C2211 C2012:C2105 C1965:C1974 C1907:C1956 C1781:C1828 C2137:C2141 C2185:C2186 C2410:C2420 C2322:C2324 C2429:C2432 C2438:C2458 C1035:C1037 C718:C726 C787:C788 C800:C803 C843:C861 C1029:C1031 C1041:C1043 C1047:C1048 C1061:C1062 C1057 C1228:C1229 C1181 C1104:C1125 C1077:C1092 C1073:C1075 C1190:C1192 C1175:C1176 C881:C1010 C1232:C1406 C1597:C1609 C1557:C1561 C1534:C1551 C1488:C1527 C1457:C1460 C1647:C1658 C1411:C1415 C1663:C1706 C584 C578 C581 C571 C573 C2826:C2856 C2764:C2765 C2627:C2630 C2619:C2620 C2597:C2598 C2699:C2702 C2882:C2886">
      <formula1>[11]БД!A25:A26</formula1>
    </dataValidation>
    <dataValidation allowBlank="1" showInputMessage="1" showErrorMessage="1" prompt="Введите срок поставки" sqref="R2983 R2961:R2962 R2967:R2968 R2981 R2988 R2433 R2343:R2409 R2202:R2207 R2141:R2167 R1850:R1857 R1741:R1745 R1860:R1887 R1976:R1996 R2189 R2191:R2193 R2325:R2336 R1707:R1729 R1018 R738:R742 R805:R822 R834:R836 R862:R878 R1049:R1054 R1230:R1231 R1193:R1227 R1159:R1161 R1126:R1128 R1139:R1148 R1094:R1100 R1186:R1189 R1182 R1593:R1596 L1562:L1572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R248:R359 R2821:R2825 R2778:R2813 R2712:R2713 R2670:R2698 R2631 R2599:R2600 R2816:R2819 R2759 R2505:R2508 R2618 R2650:R2668 R2703:R2710 R2863:R2880"/>
    <dataValidation allowBlank="1" showInputMessage="1" showErrorMessage="1" prompt="Характеристика на русском языке заполняется автоматически в соответствии с КТРУ" sqref="I2945 I2961:I2962 I2987 I2976:I2977 I2990:I2991 I2459:I2461 I2427:I2428 I2425 I2423 I2337:I2338 I2188:I2190 I2096 H1924:H1931 H1947:H1951 I1746:I1779 I1811:I1820 I1829:I1840 I1859 I1957:I1959 K2037:K2046 I2106 I2167 I2183 I2199:I2202 I2434:I2435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I56 H120:I139 I76 H153:I153 H151:I151 H149:I149 H147:I147 H145:I145 H143:I143 H141:I141 I49 I52 I573 I584 I570:I571 H591:I591 I549:I551 I577:I582 I557:I563 I2760:I2763 I2500:I2504 I2594:I2595 I2604:I2606 I2618 I2621:I2626 I2711 I2766:I2769"/>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727:L737">
      <formula1>Способ</formula1>
    </dataValidation>
    <dataValidation type="list" allowBlank="1" showInputMessage="1" showErrorMessage="1" errorTitle="Неккоректный ввод" error="Выберите месяц" sqref="Q1698:Q1699">
      <formula1>'[12]для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8:L1699">
      <formula1>'[12]для работы'!A51:A53</formula1>
    </dataValidation>
    <dataValidation type="list" allowBlank="1" showInputMessage="1" showErrorMessage="1" sqref="L2226:L2318">
      <formula1>[16]БД!A17:A19</formula1>
    </dataValidation>
    <dataValidation type="list" allowBlank="1" showInputMessage="1" showErrorMessage="1" errorTitle="Неккоректный ввод" error="Выберите месяц" sqref="Q1975:Q1976 Q1646:Q1658">
      <formula1>'[17]для работы'!A13:A24</formula1>
    </dataValidation>
    <dataValidation type="decimal" operator="greaterThan" allowBlank="1" showInputMessage="1" showErrorMessage="1" errorTitle="Ошибка" error="Необходимо ввести число больше нуля" prompt="Введите число больше нуля" sqref="O2194:O2198 O2138:O2140 O1534:O1551 O1576:O1577">
      <formula1>-1</formula1>
    </dataValidation>
    <dataValidation type="list" allowBlank="1" showInputMessage="1" showErrorMessage="1" sqref="D2427 D1588 D56">
      <formula1>[19]БД!A29:A31</formula1>
    </dataValidation>
    <dataValidation type="list" allowBlank="1" showInputMessage="1" showErrorMessage="1" sqref="C2427 C1588 C1177 C56">
      <formula1>[19]БД!A25:A26</formula1>
    </dataValidation>
    <dataValidation type="list" allowBlank="1" showInputMessage="1" showErrorMessage="1" sqref="L2427 L1588 L1188 L1178 L56">
      <formula1>[19]БД!A17:A19</formula1>
    </dataValidation>
    <dataValidation type="list" allowBlank="1" showInputMessage="1" showErrorMessage="1" errorTitle="Неккоректный ввод" error="Выберите месяц" sqref="Q2820">
      <formula1>'[13]для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20">
      <formula1>'[13]для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60:L2669 L2689:L2698">
      <formula1>'[14]для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0:L2659">
      <formula1>'[15]для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2:L2736 L2406:L2409 L2224:L2225 L2322:L2324 L2097:L2105 L1976:L1981 L2343:L2398 L2400:L2402 L2484:L2487 L1646:L1658 L2670:L2688 L2627:L2630 L2505:L2593">
      <formula1>'[17]для работы'!A51:A53</formula1>
    </dataValidation>
    <dataValidation type="list" allowBlank="1" showInputMessage="1" showErrorMessage="1" sqref="L2596 L1975 L1982:L1996 L1659 L1057:L1072 L1018 L1031 L1101:L1102 L2765">
      <formula1>[18]БД!A17:A19</formula1>
    </dataValidation>
    <dataValidation type="list" allowBlank="1" showInputMessage="1" sqref="J2816:K2817 K1977:K1996 J1741:K1745 K2142 J718:J722 J724:J726 J1016 J1159:K1161 J1195:K1227 J1530:K1531 J1390:K1390 J1593:K1593 J2863:K2880 J2820:K2825 K2660:K2668 J2657:J2658 J2650:J2652 K2631 J2654 K2650:K2658 J2689:K2689 J2812 K2812:K2813 K2792:K2809 J2809">
      <formula1>иии</formula1>
    </dataValidation>
    <dataValidation type="decimal" operator="greaterThan" allowBlank="1" showInputMessage="1" showErrorMessage="1" errorTitle="Ошибка" error="Необходимо ввести число" prompt="Введите число" sqref="O2800:O2813 O2319:O2321 O2324 O2141 O1945:O1946 O1924:O1938 O1952:O1956 O1949 O1941:O1943 O2137 O2185:O2186 O2419 O881:O1010 O843:O859 O1074:O1075 O1088:O1092 O1190:O1192 O1175:O1176 O1700 O1597 O1525 O1411:O1415 O1578:O1579 O1663:O1690 O573 O584 O578 O581 O571 O2815 O2754 O2619 O2749">
      <formula1>0</formula1>
    </dataValidation>
    <dataValidation type="list" allowBlank="1" showInputMessage="1" showErrorMessage="1" sqref="D2712:D2736 D1977:D2011 D2390:D2409 D862:D878 D1018 D738:D742 D834:D835 D1193:D1194 D1094:D1100 D1659 D2650:D2669">
      <formula1>[4]БД!A29:A31</formula1>
    </dataValidation>
  </dataValidations>
  <hyperlinks>
    <hyperlink ref="E3011" r:id="rId1" display="http://test.enstru.kz/code_new.jsp?new=494219.000.000000"/>
    <hyperlink ref="E85" r:id="rId2" display="http://enstru.kz/code_new.jsp?&amp;t=вкладыш&amp;s=common&amp;p=10&amp;n=0&amp;S=222925%2E900&amp;N=Файл%20%2D%20вкладыш&amp;fc=1&amp;fg=1&amp;new=222925.900.000003"/>
    <hyperlink ref="E2909"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2019-07-12T10:53:18Z</dcterms:modified>
</cp:coreProperties>
</file>